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248" tabRatio="831" activeTab="0"/>
  </bookViews>
  <sheets>
    <sheet name="Titullapa" sheetId="1" r:id="rId1"/>
    <sheet name="A. Info par uzn" sheetId="2" r:id="rId2"/>
    <sheet name="B.Projekts" sheetId="3" r:id="rId3"/>
    <sheet name="B.12. Kritēriji" sheetId="4" r:id="rId4"/>
    <sheet name="C. Pavaddok-ti" sheetId="5" r:id="rId5"/>
    <sheet name="D1. Ražošanas_apjomi" sheetId="6" r:id="rId6"/>
    <sheet name="D.3.1. Dzīvnieku kustība" sheetId="7" r:id="rId7"/>
    <sheet name="D2. Izmaksas" sheetId="8" r:id="rId8"/>
    <sheet name="D3. Naudas_plūsma_pa gadiem" sheetId="9" r:id="rId9"/>
  </sheets>
  <definedNames>
    <definedName name="_xlnm.Print_Area" localSheetId="1">'A. Info par uzn'!$A$1:$N$105</definedName>
    <definedName name="_xlnm.Print_Area" localSheetId="4">'C. Pavaddok-ti'!$A$1:$P$30</definedName>
    <definedName name="_xlnm.Print_Area" localSheetId="8">'D3. Naudas_plūsma_pa gadiem'!$A$1:$G$38</definedName>
    <definedName name="_xlnm.Print_Area" localSheetId="0">'Titullapa'!$A$1:$H$28</definedName>
    <definedName name="_xlnm.Print_Titles" localSheetId="4">'C. Pavaddok-ti'!$1:$5</definedName>
    <definedName name="units">#REF!</definedName>
  </definedNames>
  <calcPr fullCalcOnLoad="1"/>
</workbook>
</file>

<file path=xl/comments1.xml><?xml version="1.0" encoding="utf-8"?>
<comments xmlns="http://schemas.openxmlformats.org/spreadsheetml/2006/main">
  <authors>
    <author>Liene Rudzīte</author>
    <author>Ieva Upeniece</author>
  </authors>
  <commentList>
    <comment ref="E14" authorId="0">
      <text>
        <r>
          <rPr>
            <sz val="8"/>
            <rFont val="Tahoma"/>
            <family val="2"/>
          </rPr>
          <t xml:space="preserve">Ja atbalsta pretendents ir fiziska persona, tad jānorāda vārds, uzvārds. Ja atbalsta pretendents ir juridiska persona, tad jānorāda pilns uzņēmuma nosaukums
</t>
        </r>
      </text>
    </comment>
    <comment ref="E16" authorId="0">
      <text>
        <r>
          <rPr>
            <sz val="8"/>
            <rFont val="Tahoma"/>
            <family val="2"/>
          </rPr>
          <t xml:space="preserve">Norāda savu LAD klienta reģistrācijas numuru. Gadījumā, ja pretendentam nav LAD klienta numura, nepieciešams reģistrēties LAD Klientu reģistrā, aizpildot reģistrācijas formu, kas pieejama LAD mājas lapā: </t>
        </r>
        <r>
          <rPr>
            <u val="single"/>
            <sz val="8"/>
            <rFont val="Tahoma"/>
            <family val="2"/>
          </rPr>
          <t>http://www.lad.gov.lv/lv/jauniem-lauku-uznemejiem/klut-par-lad-klientu/</t>
        </r>
        <r>
          <rPr>
            <sz val="8"/>
            <rFont val="Tahoma"/>
            <family val="2"/>
          </rPr>
          <t xml:space="preserve"> </t>
        </r>
      </text>
    </comment>
    <comment ref="E17" authorId="0">
      <text>
        <r>
          <rPr>
            <sz val="8"/>
            <rFont val="Tahoma"/>
            <family val="2"/>
          </rPr>
          <t>Norāda precīzu kontaktadresi - mājas nosaukums vai numurs, dzīvokļa numurs, ielas nosaukums, pilsēta vai ciems, pagasts, novads, pasta indekss. Korespondence no LAD tiks sūtīta uz norādīto kontaktadresi</t>
        </r>
      </text>
    </comment>
    <comment ref="E18" authorId="0">
      <text>
        <r>
          <rPr>
            <sz val="8"/>
            <rFont val="Tahoma"/>
            <family val="2"/>
          </rPr>
          <t>Norāda precīzu projekta īstenošanas adresi. Ja projektu plānots īstenot vairākās adresēs, norāda galveno projekta īstenošanas adresi</t>
        </r>
      </text>
    </comment>
    <comment ref="E19" authorId="0">
      <text>
        <r>
          <rPr>
            <sz val="8"/>
            <rFont val="Tahoma"/>
            <family val="2"/>
          </rPr>
          <t>Norāda projekta vadītāja vārdu, uzvārdu</t>
        </r>
      </text>
    </comment>
    <comment ref="E20" authorId="0">
      <text>
        <r>
          <rPr>
            <sz val="8"/>
            <rFont val="Tahoma"/>
            <family val="2"/>
          </rPr>
          <t>Norāda projekta vadītāja tālruņa numuru un e-pastu</t>
        </r>
      </text>
    </comment>
    <comment ref="E21" authorId="1">
      <text>
        <r>
          <rPr>
            <sz val="9"/>
            <rFont val="Tahoma"/>
            <family val="2"/>
          </rPr>
          <t>Norāda konsultanta vārdu un uzvārdu.</t>
        </r>
      </text>
    </comment>
    <comment ref="G21" authorId="1">
      <text>
        <r>
          <rPr>
            <sz val="9"/>
            <rFont val="Tahoma"/>
            <family val="2"/>
          </rPr>
          <t>Norāda datumu, kad saskaņots projekts ar konsultantu.</t>
        </r>
      </text>
    </comment>
    <comment ref="E23" authorId="0">
      <text>
        <r>
          <rPr>
            <sz val="8"/>
            <rFont val="Tahoma"/>
            <family val="2"/>
          </rPr>
          <t>Norāda projekta nosaukumu, kas nav garāks par 1 teikumu. Tam īsi un kodolīgi jāatspoguļo projekta mērķis. Nav ieteicams norādīt konkrētas saimniecības nosaukumu.Nosaukumam projekta iesnieguma veidlapā un citā projekta iesnieguma dokumentācijā ir jābūt vienādam</t>
        </r>
      </text>
    </comment>
    <comment ref="E24" authorId="0">
      <text>
        <r>
          <rPr>
            <sz val="8"/>
            <rFont val="Tahoma"/>
            <family val="2"/>
          </rPr>
          <t>Šo lauku aizpilda LAD darbinieks. Reģistrējot projekta iesniegumu, ieraksta piešķirto projekta iesnieguma numuru</t>
        </r>
      </text>
    </comment>
    <comment ref="E15" authorId="1">
      <text>
        <r>
          <rPr>
            <sz val="9"/>
            <rFont val="Tahoma"/>
            <family val="2"/>
          </rPr>
          <t>Ja atbalsta pretendents ir juridiska persona, norāda uzņēmuma reģistrācijas numuru. Ja atbalsta pretendents ir fiziska persona,  norāda personas kodu.</t>
        </r>
        <r>
          <rPr>
            <sz val="9"/>
            <rFont val="Tahoma"/>
            <family val="2"/>
          </rPr>
          <t xml:space="preserve">
</t>
        </r>
      </text>
    </comment>
  </commentList>
</comments>
</file>

<file path=xl/comments2.xml><?xml version="1.0" encoding="utf-8"?>
<comments xmlns="http://schemas.openxmlformats.org/spreadsheetml/2006/main">
  <authors>
    <author>Ieva Upeniece</author>
  </authors>
  <commentList>
    <comment ref="A17" authorId="0">
      <text>
        <r>
          <rPr>
            <sz val="8"/>
            <rFont val="Tahoma"/>
            <family val="2"/>
          </rPr>
          <t>Ja atbalsta pretendents ir juridiska persona, atzīmē tās īpašnieka vai dalībnieka,  kurai pieder vismaz 51 procents pamatkapitāla daļu un paraksta tiesības, vecumu.</t>
        </r>
      </text>
    </comment>
    <comment ref="I77" authorId="0">
      <text>
        <r>
          <rPr>
            <sz val="9"/>
            <rFont val="Tahoma"/>
            <family val="2"/>
          </rPr>
          <t>Aizpildās automātiki, kad ievadīta SI vērtība un dzīvnieku skaits</t>
        </r>
      </text>
    </comment>
    <comment ref="E64" authorId="0">
      <text>
        <r>
          <rPr>
            <sz val="9"/>
            <rFont val="Tahoma"/>
            <family val="2"/>
          </rPr>
          <t>SI vērtības saskaņā ar MK Nr.598 8.pielikumu</t>
        </r>
        <r>
          <rPr>
            <sz val="9"/>
            <rFont val="Tahoma"/>
            <family val="2"/>
          </rPr>
          <t xml:space="preserve">
</t>
        </r>
      </text>
    </comment>
  </commentList>
</comments>
</file>

<file path=xl/comments3.xml><?xml version="1.0" encoding="utf-8"?>
<comments xmlns="http://schemas.openxmlformats.org/spreadsheetml/2006/main">
  <authors>
    <author>Ieva Upeniece</author>
  </authors>
  <commentList>
    <comment ref="H82" authorId="0">
      <text>
        <r>
          <rPr>
            <sz val="9"/>
            <rFont val="Tahoma"/>
            <family val="2"/>
          </rPr>
          <t xml:space="preserve">Lūdzam ņemt vērā, ka ieguldījumi ir attiecināmi tikai pēc projekta apstiprināšanas (izņemot projekta sagatavošanas izmaksas)
</t>
        </r>
      </text>
    </comment>
    <comment ref="K42" authorId="0">
      <text>
        <r>
          <rPr>
            <sz val="9"/>
            <rFont val="Tahoma"/>
            <family val="2"/>
          </rPr>
          <t>Bioloģiskā lauksaimniecība ir vienota lauksaimniecības un pārtikas produktu ražošanas sistēma, kas nodrošina optimālu savstarpēji saistītu ekosistēmas elementu-augsnes, augu, dzīvnieku un cilvēku veselīgu un auglīgu pastāvēšanu.
Ražošanas paņēmieni balstās uz ilgtspējīgas ekosistēmas uzturēšanu, veidojot maksimāli noslēgtu ražošanas ciklu, pilnībā izslēdzot sintētiski ražotu minerālmēslu  un pesticīdu izmantošanu, līdz minimumam samazinot vides piesārņošanas iespējas. Bioloģiskās lauksaimniecības rezultāts ir ne tikai veselīga pārtika, bet arī ilgtspējīga dabiska vide, kas nodrošina augstu dzīves kvalitāti ne tikai cilvēkiem, bet arī augiem un dzīvniekiem.</t>
        </r>
      </text>
    </comment>
    <comment ref="F42" authorId="0">
      <text>
        <r>
          <rPr>
            <sz val="9"/>
            <rFont val="Tahoma"/>
            <family val="2"/>
          </rPr>
          <t>Konvencionālās lauksaimniecības sistēmas raksturojas ar intensīvu konkurētspējīgu preču produkcijas ražošanu, kas pamatojas uz ražošanas koncentrāciju un padziļinātu specializāciju. Laukkopībā plaši izmanto pesticīdus un minerālmēslus</t>
        </r>
      </text>
    </comment>
    <comment ref="A78" authorId="0">
      <text>
        <r>
          <rPr>
            <sz val="9"/>
            <rFont val="Tahoma"/>
            <family val="2"/>
          </rPr>
          <t xml:space="preserve">Norāda projekta sākuma termiņu. Jāņem vērā, ka ieguldījumus var sākt veikt pēc projekta iesnieguma apstiprināsānas, t.i. provizoriski pēz 3 mēnešiem no projekta iesnieguma </t>
        </r>
        <r>
          <rPr>
            <b/>
            <sz val="9"/>
            <rFont val="Tahoma"/>
            <family val="2"/>
          </rPr>
          <t>iesniegšanas.</t>
        </r>
      </text>
    </comment>
    <comment ref="I78" authorId="0">
      <text>
        <r>
          <rPr>
            <b/>
            <sz val="9"/>
            <rFont val="Tahoma"/>
            <family val="2"/>
          </rPr>
          <t>P</t>
        </r>
        <r>
          <rPr>
            <sz val="9"/>
            <rFont val="Tahoma"/>
            <family val="2"/>
          </rPr>
          <t>rojekta beigu termiņš ir plānotais Darījumdarbības plāna īstenošanas termiņš - 2 līdz 4 gadi no projektā uzsākšanas.</t>
        </r>
      </text>
    </comment>
  </commentList>
</comments>
</file>

<file path=xl/comments5.xml><?xml version="1.0" encoding="utf-8"?>
<comments xmlns="http://schemas.openxmlformats.org/spreadsheetml/2006/main">
  <authors>
    <author>Ieva Upeniece</author>
  </authors>
  <commentList>
    <comment ref="P1" authorId="0">
      <text>
        <r>
          <rPr>
            <sz val="10"/>
            <rFont val="Times New Roman"/>
            <family val="1"/>
          </rPr>
          <t>Sadaļa ietver informāciju par atbalsta pretendenta iesniedzamajiem dokumentiem. Projekta iesniegumu, tai skaitā darījumdarbības plānu atbalsta pretendents sagatavo divos eksemplāros, abiem projekta iesnieguma eksemplāriem jābūt cauršūtiem (caurauklotiem), kur uz pēdējās lappuses ir atzīmēts lapu skaits, iesniegšanas datums un iesniedzēja paraksts. Pavaddokumentiem nav jābūt cauršūtiem.
Atbalsta pretendenta visu dokumentu iesniedzamajām kopijām jābūt noformētām un apliecinātām saskaņā ar Noteikumiem Nr.916 „Dokumentu izstrādāšanas un noformēšanas noteikumi” http://www.likumi.lv/doc.php?id=219491.
LAD darbinieks atbalsta pretendenta - projekta iesniedzēja klātbūtnē pārbauda, vai ir iesniegti visi nepieciešamie dokumenti. LAD vienu projekta iesnieguma papīra eksemplāru kopā ar apliecinājumu par projekta reģistrēšanu atdod atbalsta pretendentam.</t>
        </r>
      </text>
    </comment>
    <comment ref="B6" authorId="0">
      <text>
        <r>
          <rPr>
            <sz val="9"/>
            <rFont val="Tahoma"/>
            <family val="2"/>
          </rPr>
          <t xml:space="preserve">Projekta iesniegumu ir iespējams iesniegt arī LAD Elektronisklajā pieteikšanās sistēmā (EPS). Tādā gadījumā atbalsta pretendentam ir jābūt noslēgtam līgumam par EPS sistēmas lietošanu. Informāciju, kā kļūt par EPS lietotāju meklēt LAD mājaslapā sadaļā "Jauniem lauku uzņēmējiem"   http://www.lad.gov.lv/lv/jauniem-lauku-uznemejiem/lad-darbibas-jomas/. Arī konsultantācijas pakalpojumu sniedzējam (uzņēmumam) ir jākļūst par EPS sistēmas lietotāju. Projektu eisniegt EPS sistēmā var tikai apstiprinātais konsultants.
Iesniedzot projekta iesniegumu EPS sistēmā, obligāti ir jāielādē, jāaizpilda un jāpievieno projekta iesnieguma D.sadaļa Darījuma darbības plāns, kā arī visi papildus dokumenti.
</t>
        </r>
      </text>
    </comment>
    <comment ref="B17" authorId="0">
      <text>
        <r>
          <rPr>
            <sz val="9"/>
            <rFont val="Tahoma"/>
            <family val="2"/>
          </rPr>
          <t>Darījumdarbības plānu apstiprina konsultants, ar ko noslēgts līgums par projekta sagatavošanu un uzraudzību.</t>
        </r>
      </text>
    </comment>
  </commentList>
</comments>
</file>

<file path=xl/comments6.xml><?xml version="1.0" encoding="utf-8"?>
<comments xmlns="http://schemas.openxmlformats.org/spreadsheetml/2006/main">
  <authors>
    <author>Ieva Upeniece</author>
  </authors>
  <commentList>
    <comment ref="A1" authorId="0">
      <text>
        <r>
          <rPr>
            <sz val="10"/>
            <rFont val="Tahoma"/>
            <family val="2"/>
          </rPr>
          <t>Darījumdarbības plānu aizpilda par visiem projekta īstenošanas gadiem (ja darījumdarbības plāns ilgst, piemēram, trīs gadus, darījumdarbības plānu aizpilda par 2016., 2017., 2018., 2019., 2020. gadiem). Ja saimniecībai nav pēdējā noslēgtā gada, plānu aizpilda sākot no projekta iesnieguma iesniegšanas gada.
Ražošanas apjomu tabulās norāda arī saražoto produkciju, kas netiek realizēta, bet izmantota ražošanaā (patērēta saimneicībā), piemēram, lopbarības sagatavošanai.</t>
        </r>
      </text>
    </comment>
  </commentList>
</comments>
</file>

<file path=xl/comments7.xml><?xml version="1.0" encoding="utf-8"?>
<comments xmlns="http://schemas.openxmlformats.org/spreadsheetml/2006/main">
  <authors>
    <author>Ieva Upeniece</author>
  </authors>
  <commentList>
    <comment ref="O1" authorId="0">
      <text>
        <r>
          <rPr>
            <sz val="9"/>
            <rFont val="Tahoma"/>
            <family val="2"/>
          </rPr>
          <t>Saimniecības, kuras</t>
        </r>
        <r>
          <rPr>
            <b/>
            <sz val="9"/>
            <rFont val="Tahoma"/>
            <family val="2"/>
          </rPr>
          <t xml:space="preserve"> </t>
        </r>
        <r>
          <rPr>
            <sz val="9"/>
            <rFont val="Tahoma"/>
            <family val="2"/>
          </rPr>
          <t xml:space="preserve">nodarbojas ar lopkopību, aizpilda dzīvnieku kustības tabulu. Realizācijas apjomiem jāsakrīt ar ražošanas apjomu tabulu. 
</t>
        </r>
      </text>
    </comment>
  </commentList>
</comments>
</file>

<file path=xl/comments9.xml><?xml version="1.0" encoding="utf-8"?>
<comments xmlns="http://schemas.openxmlformats.org/spreadsheetml/2006/main">
  <authors>
    <author>Ieva Upeniece</author>
  </authors>
  <commentList>
    <comment ref="B1" authorId="0">
      <text>
        <r>
          <rPr>
            <sz val="9"/>
            <rFont val="Tahoma"/>
            <family val="2"/>
          </rPr>
          <t xml:space="preserve">Visas naudas plūsmu pārskatu finanšu pozīcijas jānorāda kā pozitīvi veselii skaitļi (eiro). Atņemšana tiek veikta ar formulu palīdzību, kas ievietotas attiecīgajās ailēs nevis, izmantojot negatīvus skaitļus. Naudas plūsmas pārskatā norāda reālo naudas kustību uzņēmumā.
</t>
        </r>
      </text>
    </comment>
  </commentList>
</comments>
</file>

<file path=xl/sharedStrings.xml><?xml version="1.0" encoding="utf-8"?>
<sst xmlns="http://schemas.openxmlformats.org/spreadsheetml/2006/main" count="833" uniqueCount="489">
  <si>
    <t>Naudas atlikums perioda sākumā</t>
  </si>
  <si>
    <t>Citi iesniegtie dokumenti</t>
  </si>
  <si>
    <t xml:space="preserve">Pārējie uzņēmuma pamatdarbības ieņēmumi </t>
  </si>
  <si>
    <t xml:space="preserve">Ieņēmumi no pamatlīdzekļu un nemateriālo ieguldījumu pārdošanas </t>
  </si>
  <si>
    <t>Saņemti aizņēmumi (kredīti)</t>
  </si>
  <si>
    <t>Kazas kopā:</t>
  </si>
  <si>
    <t>Aitas kopā:</t>
  </si>
  <si>
    <t>Zirgi kopā:</t>
  </si>
  <si>
    <t>Putni kopā:</t>
  </si>
  <si>
    <t>Kažokzvēri:</t>
  </si>
  <si>
    <t>Projekts iesniegts</t>
  </si>
  <si>
    <t>(paraksta atšifrējums)</t>
  </si>
  <si>
    <t>Projekta iesniegums</t>
  </si>
  <si>
    <t>Pārējie uzņēmuma pamatdarbības izdevumi</t>
  </si>
  <si>
    <t xml:space="preserve">Izsniegtie aizdevumi citām personām </t>
  </si>
  <si>
    <t xml:space="preserve">Izdevumi aizdevumu atmaksāšanai </t>
  </si>
  <si>
    <t>Samaksātie kredītprocenti par aizdevumiem</t>
  </si>
  <si>
    <t>Izdevumi nomātā pamatlīdzekļu izpirkumiem</t>
  </si>
  <si>
    <t xml:space="preserve">Ienākošā naudas plūsma KOPĀ </t>
  </si>
  <si>
    <t xml:space="preserve">Pamatlīdzekļu iegādes izmaksas, kopā </t>
  </si>
  <si>
    <t>Bioloģiskā lauksaimniecība</t>
  </si>
  <si>
    <t>Aizpilda atbalsta pretendents</t>
  </si>
  <si>
    <t>Profesionālā vidējā (vidējā speciālā)</t>
  </si>
  <si>
    <t xml:space="preserve">Atbalsta pretendenta paraksts </t>
  </si>
  <si>
    <t>Atzīmē ar X atbilstošu atbildi</t>
  </si>
  <si>
    <t xml:space="preserve">KOPĀ </t>
  </si>
  <si>
    <t>Laukaugi</t>
  </si>
  <si>
    <t xml:space="preserve">Nosaukums, modelis vai marka </t>
  </si>
  <si>
    <t>graudaugi</t>
  </si>
  <si>
    <t>kartupeļi</t>
  </si>
  <si>
    <t>rapsis</t>
  </si>
  <si>
    <t>lini</t>
  </si>
  <si>
    <t>cits</t>
  </si>
  <si>
    <t>Jaukti (laukkopība/lopkopība)</t>
  </si>
  <si>
    <t>kazas</t>
  </si>
  <si>
    <t>Citi</t>
  </si>
  <si>
    <t>Nr.p.k.</t>
  </si>
  <si>
    <t xml:space="preserve">Nosaukums, tehnikas un iekārtas marka vai modelis </t>
  </si>
  <si>
    <t xml:space="preserve">Nr.p.k. </t>
  </si>
  <si>
    <t>Aramzeme</t>
  </si>
  <si>
    <t>Pļavas un ganības</t>
  </si>
  <si>
    <t>Liellopi kopā:</t>
  </si>
  <si>
    <t>KOPĀ</t>
  </si>
  <si>
    <t>Skaits</t>
  </si>
  <si>
    <t>LIZ izmantošanas veids</t>
  </si>
  <si>
    <t xml:space="preserve">Pārējā zeme </t>
  </si>
  <si>
    <t xml:space="preserve">PVN maksājums budžetā </t>
  </si>
  <si>
    <t>Īpašumā</t>
  </si>
  <si>
    <t>Pastāvīgā lietošanā</t>
  </si>
  <si>
    <t>Citiem iznomātā</t>
  </si>
  <si>
    <t xml:space="preserve">    (paraksts, paraksta atšifrējums, datums)</t>
  </si>
  <si>
    <t>Jā</t>
  </si>
  <si>
    <t>Nē</t>
  </si>
  <si>
    <t>Izlaides vai izveidošanas gads</t>
  </si>
  <si>
    <t>Iesniedzamie dokumenti:</t>
  </si>
  <si>
    <t>oriģināls</t>
  </si>
  <si>
    <t>Nr.</t>
  </si>
  <si>
    <t>Ilggadīgie stādījumi</t>
  </si>
  <si>
    <t>Tehnika un iekārtas</t>
  </si>
  <si>
    <t>Ražošanas ēkas un būves, tehnika un iekārtas</t>
  </si>
  <si>
    <t>Ražošanas ēkas un būves</t>
  </si>
  <si>
    <t>Eiropas Savienības 
Eiropas Lauksaimniecības fonda lauku attīstībai                                        ( ELFLA)</t>
  </si>
  <si>
    <t>Īpašumā, skaits</t>
  </si>
  <si>
    <t>Konvencionālā lauksaimniecība</t>
  </si>
  <si>
    <t>kopija</t>
  </si>
  <si>
    <t>X</t>
  </si>
  <si>
    <t>Nozare</t>
  </si>
  <si>
    <t>Dārzkopība</t>
  </si>
  <si>
    <t>augļkopība</t>
  </si>
  <si>
    <t>dārzeņkopība</t>
  </si>
  <si>
    <t>dekoratīvā dārzkopība (stādu audzēšana)</t>
  </si>
  <si>
    <t>Piena lopkopība</t>
  </si>
  <si>
    <t>piena liellopi</t>
  </si>
  <si>
    <t xml:space="preserve">Samaksātie pārējie nodokļi un nodevas </t>
  </si>
  <si>
    <t>.gads</t>
  </si>
  <si>
    <t>Neat-tiecas</t>
  </si>
  <si>
    <t>Bišu saimes</t>
  </si>
  <si>
    <t>Lauksaimniecībā izmantojamā zeme (turpmāk-LIZ)</t>
  </si>
  <si>
    <t>Produkcijas veids</t>
  </si>
  <si>
    <t>Augstākā izglītība</t>
  </si>
  <si>
    <t>Iesniedzamie dokumenti (ja veidlapu iesniedz saskaņā ar normatīvajos aktos par elektronisko dokumentu noformēšanu noteiktajām prasībām, arī pavaddokumenti iesniedzami atbilstoši minēto normatīvo aktu prasībām)</t>
  </si>
  <si>
    <t xml:space="preserve">Naudas plūsmas pārskats pa gadiem </t>
  </si>
  <si>
    <t>Projekta iesniegšanas gads</t>
  </si>
  <si>
    <t>Gadi</t>
  </si>
  <si>
    <t>Nr p. k.</t>
  </si>
  <si>
    <t>Mērvienība (fiziskās vienībās)</t>
  </si>
  <si>
    <t>Krājumi perioda sākumā</t>
  </si>
  <si>
    <t>Platība (ha)</t>
  </si>
  <si>
    <t>Saražots</t>
  </si>
  <si>
    <t>Patērēts saimn.</t>
  </si>
  <si>
    <t>Realizēts</t>
  </si>
  <si>
    <t>Krājumi perioda beigās</t>
  </si>
  <si>
    <t>Daudzums</t>
  </si>
  <si>
    <t>Augkopība</t>
  </si>
  <si>
    <t xml:space="preserve">Kopā </t>
  </si>
  <si>
    <t>Lopkopība</t>
  </si>
  <si>
    <t>Ieņēmumi no citiem produkcijas veidiem un no citām nozarēm</t>
  </si>
  <si>
    <t xml:space="preserve">Neto apgrozījums </t>
  </si>
  <si>
    <t>Pārējie atbalsta pretendenta saimnieciskās darbības ieņēmumi</t>
  </si>
  <si>
    <t>Subsīdijas (norādīt veidu)</t>
  </si>
  <si>
    <t>Pārējie saimnieciskās darbības ieņēmumi</t>
  </si>
  <si>
    <t xml:space="preserve">Produkcijas veids </t>
  </si>
  <si>
    <t xml:space="preserve">Augkopības produkcija </t>
  </si>
  <si>
    <t xml:space="preserve">Lopkopības produkcija </t>
  </si>
  <si>
    <t>Cita veida produkcija (pārējās nozares)</t>
  </si>
  <si>
    <t>Izmaksu veids</t>
  </si>
  <si>
    <t>Patērēts</t>
  </si>
  <si>
    <t>Summa</t>
  </si>
  <si>
    <t>Mainīgās izmaksas</t>
  </si>
  <si>
    <t>Augkopībā</t>
  </si>
  <si>
    <t>Sēkla</t>
  </si>
  <si>
    <t>Mēslojums</t>
  </si>
  <si>
    <t>Pesticīdi</t>
  </si>
  <si>
    <t xml:space="preserve">Mainīgās izmaksas kopā, augkopībā </t>
  </si>
  <si>
    <t>Lopkopībā</t>
  </si>
  <si>
    <t>Iepērkamā lopbarība</t>
  </si>
  <si>
    <t>Veterinārija</t>
  </si>
  <si>
    <t xml:space="preserve">Mainīgās izmaksas kopā, lopkopībā </t>
  </si>
  <si>
    <t xml:space="preserve">Pārējās nozarēs </t>
  </si>
  <si>
    <t xml:space="preserve">Mainīgās izmaksas kopā, pārējās nozarēs </t>
  </si>
  <si>
    <t xml:space="preserve">Mainīgās izmaksas kopā </t>
  </si>
  <si>
    <t>Fiksētās izmaksas</t>
  </si>
  <si>
    <t>Darba alga</t>
  </si>
  <si>
    <t>Sociālās apdrošināšanas maksājumi</t>
  </si>
  <si>
    <t>Elektrība</t>
  </si>
  <si>
    <t>Kurināmais</t>
  </si>
  <si>
    <t>Ražošanas iekārtu apkalpošana un remonts</t>
  </si>
  <si>
    <t>Noma</t>
  </si>
  <si>
    <t>Citas izmaksas</t>
  </si>
  <si>
    <t xml:space="preserve">Fiksētās izmaksas kopā </t>
  </si>
  <si>
    <t xml:space="preserve">Izmaksas kopā </t>
  </si>
  <si>
    <t xml:space="preserve">Mainīgās izmaksas </t>
  </si>
  <si>
    <t xml:space="preserve">Augkopība </t>
  </si>
  <si>
    <t xml:space="preserve">Lopkopība </t>
  </si>
  <si>
    <t xml:space="preserve">Pārējās nozares </t>
  </si>
  <si>
    <t xml:space="preserve">Fiksētās izmaksas </t>
  </si>
  <si>
    <t>Neto apgrozījums</t>
  </si>
  <si>
    <t>Tiešie maksājumi un LAP maksājumi</t>
  </si>
  <si>
    <t>Citi valsts un Eiropas atbalsti</t>
  </si>
  <si>
    <t>Ieņēmumi no  (norādīt veidu)</t>
  </si>
  <si>
    <t xml:space="preserve">Eiropas lauksaimniecības fonda lauku attīstībai (ELFLA) finansējums </t>
  </si>
  <si>
    <t>Saņemtās dotācijas un subsīdijas</t>
  </si>
  <si>
    <t xml:space="preserve">Saņemtais PVN </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</si>
  <si>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</si>
  <si>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</si>
  <si>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</si>
  <si>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</si>
  <si>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</si>
  <si>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</si>
  <si>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Izdevumi apdrošināšanai un sertifikācijai</t>
  </si>
  <si>
    <t xml:space="preserve">Izdevumi darba algas maksājumiem </t>
  </si>
  <si>
    <t xml:space="preserve">Izdevumi sociālās apdrošināšanas maksājumiem </t>
  </si>
  <si>
    <t>*</t>
  </si>
  <si>
    <t>* atbalsta saņēmējs var pievienot ailes, lai sīkāk sadalītu ieņēmumus un izdevumus</t>
  </si>
  <si>
    <t>Atbalsta pretendenta deklarācija saskaņā ar normatīvajiem aktiem par kārtību, kādā piešķir valsts un Eiropas Savienības atbalstu lauku un zivsaimniecības attīstībai</t>
  </si>
  <si>
    <t>.gada</t>
  </si>
  <si>
    <t>datums, mēnesis</t>
  </si>
  <si>
    <t>2 eksemplāros uz __________ lapām ar pievienotiem   _______________ (skaits) dokumentiem</t>
  </si>
  <si>
    <t>Konsultants:_________________________________</t>
  </si>
  <si>
    <t>Atbalsta pretendents:</t>
  </si>
  <si>
    <r>
      <t>Piezīme.</t>
    </r>
    <r>
      <rPr>
        <sz val="11"/>
        <rFont val="Times New Roman"/>
        <family val="1"/>
      </rPr>
      <t xml:space="preserve"> </t>
    </r>
    <r>
      <rPr>
        <i/>
        <sz val="11"/>
        <rFont val="Times New Roman"/>
        <family val="1"/>
      </rPr>
      <t>Dokumenta rekvizītus "Datums" un "Atbalsta pretendenta paraksts" neaizpilda, ja elektroniskais dokuments ir noformēts saskaņā ar normatīvajiem aktiem par elektronisko dokumentu izstrādāšanu, noformēšanu, glabāšanu un apriti</t>
    </r>
  </si>
  <si>
    <t>____________________</t>
  </si>
  <si>
    <t>1.</t>
  </si>
  <si>
    <t>2.</t>
  </si>
  <si>
    <t>3.</t>
  </si>
  <si>
    <t>4.</t>
  </si>
  <si>
    <t>5.</t>
  </si>
  <si>
    <t>7.</t>
  </si>
  <si>
    <t>Adrese korespondencei (adrese, pasta indekss)</t>
  </si>
  <si>
    <t>Projekta vadītājs (vārds, uzvārds)</t>
  </si>
  <si>
    <t>Kontakttālrunis, e-pasts</t>
  </si>
  <si>
    <t>Projekta nosaukums</t>
  </si>
  <si>
    <t>Projekta Nr.</t>
  </si>
  <si>
    <t>LAD Klienta numurs:</t>
  </si>
  <si>
    <t>Projekta īstenošanas vieta (adrese, pasta indekss)</t>
  </si>
  <si>
    <t>A.1. Darbības apraksts</t>
  </si>
  <si>
    <t>Pašreizējās darbības apraksts (esošā pamatdarbība un papildus darbība)</t>
  </si>
  <si>
    <t xml:space="preserve">A.2. Atbalsta pretendentu raksturojošie radītāji </t>
  </si>
  <si>
    <t>Izglītības veids</t>
  </si>
  <si>
    <t>A.4. Atbalsta pretendenta ražošanas ēkas un būves, tehnika un iekārtas</t>
  </si>
  <si>
    <t>Atbalsta pretendenta zeme (ha)</t>
  </si>
  <si>
    <t>Platība uz projekta iesniegšanas brīdi</t>
  </si>
  <si>
    <t>A.6. Atbalsta pretendenta dzīvnieki</t>
  </si>
  <si>
    <t>Darījumdarbības plānā plānotais</t>
  </si>
  <si>
    <t>Skaits uz projekta iesniegšanas brīdi</t>
  </si>
  <si>
    <t>Darījumdarbības plānā plānotais skaits</t>
  </si>
  <si>
    <t>B.   INFORMĀCIJA PAR PROJEKTU</t>
  </si>
  <si>
    <t>Pēdējais noslēgtais gads</t>
  </si>
  <si>
    <t>Cena, EUR</t>
  </si>
  <si>
    <t>Vērtība, EUR</t>
  </si>
  <si>
    <t>Kopējie ieņēmumi no augkopības produkcijas realizācijas, EUR</t>
  </si>
  <si>
    <t xml:space="preserve">Kopējie ieņēmumi no lopkopības produkcijas realizācijas, EUR </t>
  </si>
  <si>
    <t>Ieņēmumi no citiem produkcijas veidiem un no citām nozarēm, EUR</t>
  </si>
  <si>
    <t>Kopējie ieņēmumi no citiem produkcijas veidiem un no citām nozarēm, EUR</t>
  </si>
  <si>
    <t>Pārējie atbalsta pretendenta saimnieciskās darbības ieņēmumi, EUR</t>
  </si>
  <si>
    <t>Pārējie saimnieciskās darbības ieņēmumi kopā, EUR</t>
  </si>
  <si>
    <t>Kopējie ieņēmumi no lopkopības produkcijas realizācijas, EUR</t>
  </si>
  <si>
    <t xml:space="preserve">Kopējie ieņēmumi no augkopības produkcijas realizācijas, EUR </t>
  </si>
  <si>
    <t>6.3. pasākuma "Atbalsts uzņēmējdarbības uzsākšanai, attīstot mazās lauku saimniecības"</t>
  </si>
  <si>
    <t>Ieņēmumi no saimnieciskās darbības pēdējā noslēgtajā gadā, EUR</t>
  </si>
  <si>
    <t>Ieņēmumi no lauksaimnieciskās darbības pēdējā noslēgtajā gadā, EUR</t>
  </si>
  <si>
    <t>Nomā esošās, skaits</t>
  </si>
  <si>
    <t>Jauda, ietilpība/Mērvienība</t>
  </si>
  <si>
    <t>Rādītāju apraksts</t>
  </si>
  <si>
    <t>Rādītāja mērvienība</t>
  </si>
  <si>
    <t>Gads</t>
  </si>
  <si>
    <t>Vērtība</t>
  </si>
  <si>
    <t xml:space="preserve">B.3. Projekta apraksts  </t>
  </si>
  <si>
    <t>B.3.2. Izejvielu apraksts (piegādātāji, cenas, apjomi)</t>
  </si>
  <si>
    <t>B.3.3. Noieta tirgi, apjomi, cenas</t>
  </si>
  <si>
    <t>B.4. Projekta īstenošanas vieta</t>
  </si>
  <si>
    <t>Projekta īstenošanas vietas kadastra numurs:</t>
  </si>
  <si>
    <t>zemei (ja tiek veikta būvniecība, būves pārbūve, ilggadīgo stādījumu ierīkošana, stacionārās iekārtas)</t>
  </si>
  <si>
    <t>ēkām, kurās tiek uzstādītas stacionārās iekārtas vai veikta būves pārbūve vai būves atjaunošana</t>
  </si>
  <si>
    <t>Ganību dzīvnieki</t>
  </si>
  <si>
    <t>nobarojamie liellopi</t>
  </si>
  <si>
    <t>aitas</t>
  </si>
  <si>
    <t>zirgi</t>
  </si>
  <si>
    <t>Cūkas</t>
  </si>
  <si>
    <t>Putni</t>
  </si>
  <si>
    <t>(norāda nozari)</t>
  </si>
  <si>
    <t>Ražošanas tehnika un iekārtas</t>
  </si>
  <si>
    <t>Jauda, ietilpība/ mērvienība</t>
  </si>
  <si>
    <t>Vienību skaits</t>
  </si>
  <si>
    <t>Neattiecināmo izmaksu pozīcijas</t>
  </si>
  <si>
    <t>Summa, EUR</t>
  </si>
  <si>
    <t>Nomnieka nosaukums</t>
  </si>
  <si>
    <t>B.6. Projekta laikā plānots iegādāties šādus pamatlīdzekļus:</t>
  </si>
  <si>
    <t>Izlaides gads</t>
  </si>
  <si>
    <t>Nostrādātas motorstundas</t>
  </si>
  <si>
    <t xml:space="preserve">Ieguldījumu pozīcijas sadalījumā pa plānotajām projekta darbībām un projekta posmiem </t>
  </si>
  <si>
    <t>Atbalsta pretendents ir lauksaimniecības pakalpojumu kooperatīvās sabiedrības biedrs (nosaukums)</t>
  </si>
  <si>
    <t>Lauksaimniecības priekšmetu stundu kopskaits</t>
  </si>
  <si>
    <t>Meži u.c.</t>
  </si>
  <si>
    <t>Savvaļas dzīvnieki</t>
  </si>
  <si>
    <t>Truši</t>
  </si>
  <si>
    <t>Citi (norādīt veidu)</t>
  </si>
  <si>
    <t>1. Darījumdarbības gads</t>
  </si>
  <si>
    <t>2. Darījumdarbības gads</t>
  </si>
  <si>
    <t>3. Darījumdarbības gads</t>
  </si>
  <si>
    <t>4. Darījumdarbības gads</t>
  </si>
  <si>
    <t>Galvenie sadarbības partneri (izejvielu piegādātāji un gatavās produkcijas pircēji, pakalpojumu veicēji)</t>
  </si>
  <si>
    <t>lauksaimniecība izmantojamai zemei</t>
  </si>
  <si>
    <t>B.3.1. Produkcijas ražošanas procesa apraksts</t>
  </si>
  <si>
    <t>Lauksaimniecības dzīvnieku iegādes s izmaksas, kopā</t>
  </si>
  <si>
    <t xml:space="preserve">Vispārējās izmaksas, kopā  </t>
  </si>
  <si>
    <t>Apgrozāmo līdzekļu iegādes izmaksas, kopā</t>
  </si>
  <si>
    <t>Citi valsts un Eiropas  Savienības atbalsti</t>
  </si>
  <si>
    <t>Ar parakstu apliecinu, ka projekta iesniegums ir sagatavots atbilstoši normatīvo aktu prasībām un saimniecības darījumdarbības plānā paredzētajām darbībām.</t>
  </si>
  <si>
    <t>Apliecinājums par projekta atbilstību saimniecības darījumdarbības plānam</t>
  </si>
  <si>
    <r>
      <t>mērvienība (m</t>
    </r>
    <r>
      <rPr>
        <vertAlign val="superscript"/>
        <sz val="10"/>
        <rFont val="Times New Roman"/>
        <family val="1"/>
      </rPr>
      <t>3</t>
    </r>
    <r>
      <rPr>
        <sz val="10"/>
        <rFont val="Times New Roman"/>
        <family val="1"/>
      </rPr>
      <t>/m</t>
    </r>
    <r>
      <rPr>
        <vertAlign val="superscript"/>
        <sz val="10"/>
        <rFont val="Times New Roman"/>
        <family val="1"/>
      </rPr>
      <t>2</t>
    </r>
    <r>
      <rPr>
        <sz val="10"/>
        <rFont val="Times New Roman"/>
        <family val="1"/>
      </rPr>
      <t>/gab/m/kompl, ha)</t>
    </r>
  </si>
  <si>
    <t>SI vienības</t>
  </si>
  <si>
    <t>Vidējais strādājošo skaits pēdējā noslēgtajā gadā</t>
  </si>
  <si>
    <t>Kopējais darbaspēka ieguldījums - nostrādāto stundu skaits pēdējā noslēgtajā gadā</t>
  </si>
  <si>
    <t xml:space="preserve">t.sk. lauksaimniecībā </t>
  </si>
  <si>
    <t>Atbalsta prtendents vai zemnieku saimniecības īpašnieks ir pašnodarbinātā persona (Jā/Nē)</t>
  </si>
  <si>
    <t>Stundas kopā</t>
  </si>
  <si>
    <t>*  saskaņā ar 2014.gada 30.septembra Ministru kabineta noteikumu Nr.598 8.pielikumu </t>
  </si>
  <si>
    <t>SI*</t>
  </si>
  <si>
    <t xml:space="preserve">SI vērtība uz iesniegšanas brīdi </t>
  </si>
  <si>
    <t>KOPĀ:</t>
  </si>
  <si>
    <t>sieviete</t>
  </si>
  <si>
    <t>līdz 40 gadiem</t>
  </si>
  <si>
    <t>vīrietis</t>
  </si>
  <si>
    <t xml:space="preserve">Atbalsta pretendenta - fiziskas personas dzimums un vecums </t>
  </si>
  <si>
    <t>pēc projektā paredzētās būvniecības pabeigšanas būve, pēc stādījumu ierīkošanas ilggadīgie stādījumi atrodas vai  iegādātā tehnika, tehnoloģijas tiks izmantotas apgabalu ar  specifiskiem ierobežojumiem (ASI) platībās (vismaz 51% no saimniecības teritorijas atrodas  ASI teritorijā);  (Jā, Nē)</t>
  </si>
  <si>
    <t>41 gadi un vairāk</t>
  </si>
  <si>
    <t>C.   PAVADDOKUMENTI</t>
  </si>
  <si>
    <t>C.1.</t>
  </si>
  <si>
    <t>C.2.</t>
  </si>
  <si>
    <t xml:space="preserve">D.1.1. Ražošanas apjoms </t>
  </si>
  <si>
    <t>D.1.2. Realizētā produkcija  (EUR)</t>
  </si>
  <si>
    <t xml:space="preserve">D.2.2. Mainīgās, fiksētās izmaksas, t.sk. realizētās produkcijas ražošanas izmaksas   </t>
  </si>
  <si>
    <t>D.3.</t>
  </si>
  <si>
    <t>Standartizlaide (SI, summa no A.5 un A.6 sadaļām) uz projekta iesnieguma iesniegšanas brīdi, EUR</t>
  </si>
  <si>
    <t xml:space="preserve">Saražotā lauksaimniecības produkcija pēdējā noslēgtajā gadā, EUR </t>
  </si>
  <si>
    <r>
      <t>Ilgadīgo stādījumu ierīko</t>
    </r>
    <r>
      <rPr>
        <i/>
        <sz val="12"/>
        <rFont val="Times New Roman"/>
        <family val="1"/>
      </rPr>
      <t>šana</t>
    </r>
    <r>
      <rPr>
        <i/>
        <sz val="12"/>
        <rFont val="Times New Roman"/>
        <family val="1"/>
      </rPr>
      <t>s izmaksas, kopā</t>
    </r>
  </si>
  <si>
    <t>Zemes iegādes izmaksas, kopā</t>
  </si>
  <si>
    <t>Saskaņots
20__. gada
__.  _______</t>
  </si>
  <si>
    <r>
      <t xml:space="preserve">A.3. Atbalsta pretendenta izglītība lauksaimniecībā  </t>
    </r>
    <r>
      <rPr>
        <i/>
        <sz val="12"/>
        <rFont val="Times New Roman"/>
        <family val="1"/>
      </rPr>
      <t>(ja ir ieguvis izglītību līdz iesnieguma iesniegšanas brīdim):</t>
    </r>
  </si>
  <si>
    <t>t.sk. lauksaimniecības kultūra**</t>
  </si>
  <si>
    <t>Dzīvnieki***</t>
  </si>
  <si>
    <t>Integrētā lauksaimniecība</t>
  </si>
  <si>
    <t xml:space="preserve">B.1. Investīciju rezultātā sasniedzamie rādītāji: </t>
  </si>
  <si>
    <t xml:space="preserve">B.1.1. Izvēlētais rādītājs: </t>
  </si>
  <si>
    <t>Darījumdarbības plāna īstenošanas gads</t>
  </si>
  <si>
    <t>Līgums ar konsultāciju pakalpojumu sniedzēju</t>
  </si>
  <si>
    <t>6.</t>
  </si>
  <si>
    <t>Konsultants (vārds, uzvārds)</t>
  </si>
  <si>
    <t>B.2. Saimniecības attīstības mērķi</t>
  </si>
  <si>
    <t>D.1. Ražošanas apjoms (sākot no pēdējā noslēgtā gada, visus turpmākos gadus līdz darījumdarbības plāna beigām)</t>
  </si>
  <si>
    <t>D.2.1. Izmaksas (sākot no pēdējā noslēgtā gada, visus turpmākos gadus līdz darījumdarbības plāna beigām)</t>
  </si>
  <si>
    <t>Nomas līgums, kura nomas termiņš nav īsāks par pieciem gadiem no projekta iesnieguma iesniegšanas dienas</t>
  </si>
  <si>
    <t>A.   INFORMĀCIJA PAR ATBALSTA PRETENDENTU, PROJEKTA IESNIEGUMA IESNIEGŠANU (MĒNEŠA PIRMAJĀ DATUMĀ) UN SASNIEDZAMAJIEM RĀDĪTĀJIEM</t>
  </si>
  <si>
    <t>kursi</t>
  </si>
  <si>
    <t>Nomā</t>
  </si>
  <si>
    <t>B.1.2. Sasniedzamo ekonomisko rādītāju detalizēts apraksts:</t>
  </si>
  <si>
    <t>Projekta ietekmes uz apkārtējo vidi apraksts saskaņā ar likumu "Par ietekmes uz vidi novērtējumu"</t>
  </si>
  <si>
    <t>Augstāko vai vidējo profesionālo lauksaimniecības izglītību apliecinošs dokuments vai dokuments(sertifikāts) kas apliecina, ka ir iegūtas lauksaimniecības pamatzināšanas 160 stundu apmērā, ja izglītība iegūta uz iesnieguma iesniegšanas brīdi.</t>
  </si>
  <si>
    <t>Izziņa, ja atbalsta pretendents ir lauksaimniecības pakalpojumu kooperatīvās sabiedrības biedrs</t>
  </si>
  <si>
    <t>D. Darījumdarbības plāns</t>
  </si>
  <si>
    <r>
      <t xml:space="preserve">Projekta iesnieguma pilns komplekts 2 eksemplāros </t>
    </r>
    <r>
      <rPr>
        <i/>
        <sz val="12"/>
        <rFont val="Times New Roman"/>
        <family val="1"/>
      </rPr>
      <t>(ja to neiesniedz EPS sistēmā vai elektroniska dokumenta veidā saskaņā ar normatīvajiem aktiem par elektronisko dokumentu izstrādāšanu, noformēšanu, glabāšanu un apriti)</t>
    </r>
  </si>
  <si>
    <r>
      <t>Mērvienība:</t>
    </r>
    <r>
      <rPr>
        <sz val="12"/>
        <color indexed="10"/>
        <rFont val="Times New Roman"/>
        <family val="1"/>
      </rPr>
      <t xml:space="preserve"> </t>
    </r>
    <r>
      <rPr>
        <sz val="12"/>
        <rFont val="Times New Roman"/>
        <family val="1"/>
      </rPr>
      <t>EUR</t>
    </r>
  </si>
  <si>
    <t>Degviela un smērvielas (papildus mainīgajās izmaksās ietvertajai daļai)</t>
  </si>
  <si>
    <t>Jaunas būves būvniecības, būves pārbūves, būves atjaunošanas, ierīkošanas un novietošanas, būvmateriālu izmaksas, kopā</t>
  </si>
  <si>
    <t xml:space="preserve">Latvijas Lauku attīstības programmas 2014.-2020.gadam  </t>
  </si>
  <si>
    <t>Saimniecības ekonomiskā lieluma standarta izlaides vērtība          (SI vienības)  projekta iesniegšnas dienā</t>
  </si>
  <si>
    <t xml:space="preserve">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Vadības struktūra
• Atbalsta pretendenta īstermiņa un ilgtermiņa mērķi:  
- īstermiņa mērķi ir atbalsta pretendenta mērķi laika periodam, kas nav ilgāks par vienu gadu; 
- ilgtermiņa mērķi ir atbalsta pretendenta mērķi laika periodam, kas ir ilgāks par vienu gadu 
•Līdzšinējā pieredze projektu īstenošanā                                                                                                                                                                                                                       </t>
  </si>
  <si>
    <t xml:space="preserve">Jāapraksta sava sadarbība ar galvenajiem partneriem (piemēram, ar tiem, kam uzņēmums regulāri piegādā savu produkciju vai no kā iepērk sev nepieciešamo, piemēram, sēklu, augu aizsardzības un mēslošanas līdzekļus, degvielu un citu saimniecībā nepieciešamo).  Atbalsta pretendentiem, kuri plāno paplašināt lauksaimniecisko ražošanu vai mainīt nozari, ir vēlams norādīt ar kādiem partneriem paredzēts sadarboties. </t>
  </si>
  <si>
    <t>Kopējie saimniecības ieņēmumi no saimnieciskās darbības neatkarīgi no nozares</t>
  </si>
  <si>
    <r>
      <rPr>
        <b/>
        <i/>
        <sz val="10"/>
        <color indexed="30"/>
        <rFont val="Times New Roman"/>
        <family val="1"/>
      </rPr>
      <t>Ieņēmumi no lauksaimniecības produktu ražošanas ir:</t>
    </r>
    <r>
      <rPr>
        <i/>
        <sz val="10"/>
        <color indexed="30"/>
        <rFont val="Times New Roman"/>
        <family val="1"/>
      </rPr>
      <t xml:space="preserve">
• augkopības produkcijas ražošana, arī koku stādu, sēņu audzēšana;
• lopkopības (arī truškopība, putnkopība, biškopība un zvērkopība) produkcijas ražošana; 
• dārzkopības (dārzeņkopība, augļkopība, dekoratīvā dārzkopība) produkcijas ražošana.
</t>
    </r>
    <r>
      <rPr>
        <b/>
        <i/>
        <sz val="10"/>
        <color indexed="30"/>
        <rFont val="Times New Roman"/>
        <family val="1"/>
      </rPr>
      <t>Ieņēmumi no lauksaimniecības produktu ražošanas nav:</t>
    </r>
    <r>
      <rPr>
        <i/>
        <sz val="10"/>
        <color indexed="30"/>
        <rFont val="Times New Roman"/>
        <family val="1"/>
      </rPr>
      <t xml:space="preserve">
• ieņēmumi no pakalpojumu (jebkādu) sniegšanas;
• iekšējo ūdeņu zivsaimniecības (zivju audzēšana privātajās ūdenstilpnēs vai fiziskajai personai lietošanā nodotajās ūdenstilpēs) produkcijas ražošana;
• lauku tūrisma pakalpojumi.
</t>
    </r>
  </si>
  <si>
    <t>Atbilstoši MK noteikumu Nr.598 8.pielikumam noteikta ražošanas resursu standartizlaide</t>
  </si>
  <si>
    <t>Saražotā lauksaimniecības produkcijas vērtība ir: gada apgrozījums no lauksaimniecības produkcijas pārdošanas + krājumu izmaiņas + patēriņš saimniecībā (lopbarībai, pārtikai, pārstrādei u.c., saskaņā ar saimniecībā veiktās uzskaites datiem)</t>
  </si>
  <si>
    <t>Atbilstoši grāmatvedības sistēmā uzskaitītā nostrādātā darba laika tabelēm kopējais stundu skaits. Iegūst, saskaitot visu saimiecībā vai uzņēmumā strādājošo nostrādātās stundas, bet vienam darbiniekam nepārsniedzot vienu pilnu slodzi - 1840 darba stundas gadā.
Ja pretendents ir fiziska persona vai zemnieku saimniecības īpašnieks kā pašnodarbināta persona un nav citu algotu darbinieku, tad norāda pa 0 stundas</t>
  </si>
  <si>
    <t>Darbinieku nostrādātā darba laika stundu skaits lauksaimniecībā</t>
  </si>
  <si>
    <t>Ja atbalsta pretendents ir LPKS biedrs, tad norāda precīzu LPKS nosaukumu un sadarbības ilgumu.</t>
  </si>
  <si>
    <t>Ja ir apmeklēti vairāki atbilstoši kursi, norāda stundu kopskaitu</t>
  </si>
  <si>
    <t>A.6.tabulas pirmajā daļā norāda atbalsta pretendenta īpašumā esošās vai nomātās lauksaimniecības ražošanā izmantotās ēkas un būves saskaņā ar inventarizācija lietu</t>
  </si>
  <si>
    <t xml:space="preserve"> Ražošanas ēku un būvju ekspluatācijā nodošanas gads</t>
  </si>
  <si>
    <t xml:space="preserve">jānorāda ražošanas ēku un būvju platība - m² (kv.m.) vai tilpums - m³ (kub.m.)
</t>
  </si>
  <si>
    <t>Ja būves,  ēkas, tehnika tiek nomāta, norāda iznomātāja nosaukumu, vārdu, uzvārdu.</t>
  </si>
  <si>
    <t>A.6.tabulas otrajā daļā norāda atbalsta pretendenta īpašumā esošo vai nomāto tehniku un iekārtas, kas tiek izmantotas lauksaimniecības ražošanā.</t>
  </si>
  <si>
    <t>Norāda tehnikas izlaides gadu</t>
  </si>
  <si>
    <t>Norādā tehnikas jaudu, zirgaspēkus, platumu vai citus tehnikas raksturojošus rādītājus</t>
  </si>
  <si>
    <t>1. gadā
2016.gads</t>
  </si>
  <si>
    <t>2. gadā
2017.gads</t>
  </si>
  <si>
    <t>3. gadā
2018.gads</t>
  </si>
  <si>
    <t>4. gadā
2019.gads</t>
  </si>
  <si>
    <t>Jaunlopi jaunāki par gadu</t>
  </si>
  <si>
    <t>Buļļi no 1-2 gadiem</t>
  </si>
  <si>
    <r>
      <t xml:space="preserve">**** lauksaimniecības dzīvnieku skaits uz pieteikuma iesniegšanas brīdi un atiecīgā darījumdarbībasplāna īstenošanas pēdējā gada 31.decembri.                                                                                                              </t>
    </r>
    <r>
      <rPr>
        <i/>
        <sz val="10"/>
        <color indexed="30"/>
        <rFont val="Times New Roman"/>
        <family val="1"/>
      </rPr>
      <t>Uzskaita atbalsta pretendenta dzīvniekus, ievērojot SI aprēķina dzīvnieku sadalījumu. Nosakot dzīvnieka kategoriju, vadās pēc Lauksaimniecības datu centra informācijas, piemēram, aitu māte - aita, kas kaut vienu reizi ir atnesusies. Ja lauksaimniecības dzīvnieks nav SI sarakstā, dzīvnieku norāda, nenorādot SI vērtibu.</t>
    </r>
  </si>
  <si>
    <r>
      <t>** attiecīgā gada VPM deklarētās platības</t>
    </r>
    <r>
      <rPr>
        <i/>
        <sz val="10"/>
        <color indexed="30"/>
        <rFont val="Times New Roman"/>
        <family val="1"/>
      </rPr>
      <t xml:space="preserve"> (ja uz projekta iesniegšanas brīdi ir koriģētas platības, var norādīt platības uz iesniegšanas brīdi). Aizpilda,</t>
    </r>
    <r>
      <rPr>
        <i/>
        <sz val="10"/>
        <color indexed="30"/>
        <rFont val="Times New Roman"/>
        <family val="1"/>
      </rPr>
      <t xml:space="preserve"> norādot Noteikumu Nr.598 8.pielikumā nosaukto SI kategoriju. Ja kategorijas nosaukums atšķiras no VPM deklarētā kultūrauga koda nosaukumu, iekavās norāda kultūrauga koda nosaukumu.  SI kategorijas un attiecīgie VPM kultūraugu kodi: www.lad.gov.lv sadaļā: Atbalsta veidi/Projekti un investīcijas zem pasākuma 6.1. Rokasgrāmatas </t>
    </r>
  </si>
  <si>
    <r>
      <t xml:space="preserve">Pēc projekta īstenošanas tiek palielināts saimniecības vai uzņēmuma neto apgrozījums vismaz par </t>
    </r>
    <r>
      <rPr>
        <b/>
        <sz val="12"/>
        <rFont val="Times New Roman"/>
        <family val="1"/>
      </rPr>
      <t xml:space="preserve">20% </t>
    </r>
    <r>
      <rPr>
        <sz val="12"/>
        <rFont val="Times New Roman"/>
        <family val="1"/>
      </rPr>
      <t xml:space="preserve">salīdzinājumā ar pēdējo noslēgto gadu pirms projekta iesnieguma iesniegšanas vai fiziskais ražošanas apjoms vismaz par </t>
    </r>
    <r>
      <rPr>
        <b/>
        <sz val="12"/>
        <rFont val="Times New Roman"/>
        <family val="1"/>
      </rPr>
      <t>20%</t>
    </r>
    <r>
      <rPr>
        <sz val="12"/>
        <rFont val="Times New Roman"/>
        <family val="1"/>
      </rPr>
      <t xml:space="preserve"> salīdzinājumā ar projekta iesniegšanas dienu</t>
    </r>
    <r>
      <rPr>
        <i/>
        <sz val="12"/>
        <color indexed="30"/>
        <rFont val="Times New Roman"/>
        <family val="1"/>
      </rPr>
      <t xml:space="preserve"> Izvēlas rādītāju, kurš tiks palielināts</t>
    </r>
  </si>
  <si>
    <t>Norāda sasniedzamo rādītāju un detalizēti apraksta, kā plānots to sasniegt. Ņemt vērā Noteikumu Nr.292 nosacījumus: 10.2.punkts - neto apgrozījums no nepārstrādātu lauksaimniecības produktu ražošanas un saimniecības ekonomiskā lieluma standarta izlaides vērtība sasniedz šo noteikumu 9.1. apakšpunktā minēto minimālo robežvērtību; 10.3.punkts - šo noteikumu 10.2. apakšpunktā minētais sasniegtais neto apgrozījums no nepārstrādātu lauksaimniecības produktu ražošanas vai saimniecības ekonomiskā lieluma standarta izlaides vērtība ir palielinājusies vismaz par 20 procentiem. Aizpilda par visiem darījumdarbības plāna gadiem (2-4 gadiem)</t>
  </si>
  <si>
    <t>Norāda mērvienību - Neto apgrozījums, EUR</t>
  </si>
  <si>
    <t>Norāda mērvienību - SI vērtība, EUR</t>
  </si>
  <si>
    <t>Norāda saimniecības ilgtermiņa un īstermiņa sasniedzamos mērķus. Mērķiem jābūs skaidri definētiem, kontekstā ar veicamajiem ieguldījumiem un kārtai noteiktajiem nosacījumiem. Saimniecības attšitības mērķiem jāatspoguļo iespēja sasniegt pasākuma mērķi, kas noteikts Noteikumu Nr.292 3.punktā -veicināt mazo lauku saimniecību konkurētspēju, paaugstinot to ražošanas produktivitāti, efektivitāti, atbalstot kooperāciju un tirgus pieejamību.</t>
  </si>
  <si>
    <t xml:space="preserve">Apraksta ražošanas un tehnoloģisko procesu, akcentējot izmaiņas ražošanas un tehnoloģiskajā procesā pēc projekta ieviešanas. Produkcijas ražošanas procesā aprakstā norāda, kādu produkciju uzņēmums ražos, kādām metodēm, kas nepieciešams, lai nodrošināti konkrētās produkcijas ražošanu u.t.t. </t>
  </si>
  <si>
    <t xml:space="preserve"> Apraksta ražošanas procesā nepieciešamās  izvejvielas (norādot piegādātājus, cenas, apjomus).</t>
  </si>
  <si>
    <t>Norāda katras ieguldījumu pozīcijas nepieciešamību, funkciju un lomu projektā, kādā veidā investīcija sniegs ieguldījumu atbalsta pretendenta saimnieciskās darbības attīstībā</t>
  </si>
  <si>
    <t>Raksturo noieta tirgu (kur un kam plānots realizēt produkciju), plānotos apjomus un cenas.</t>
  </si>
  <si>
    <t>Norāda projekta īstenošanas vietas kadastra numuru</t>
  </si>
  <si>
    <t>norāda lauksaimniecības zemes kadastra numurus</t>
  </si>
  <si>
    <t>norāda attiecīgo kadastra numuru</t>
  </si>
  <si>
    <r>
      <t xml:space="preserve">pēc projektā paredzētās būvniecības pabeigšanas būve,  pēc stādījumu ierīkošanas ilggadīgie stādījumi  atrodas vai  iegādātā tehnika,   tehnoloģijas tiks izmantotas apgabalu ar dabas  ierobežojumiem (ADI) platībās (vismaz 51% no saimniecības teritorijas atrodas  ADI teritorijā) (Jā, Nē)  </t>
    </r>
    <r>
      <rPr>
        <i/>
        <sz val="12"/>
        <color indexed="30"/>
        <rFont val="Times New Roman"/>
        <family val="1"/>
      </rPr>
      <t>Norāda atbilstoši jautājumam. ADI teritorijas noteiktas  2015.gada 7.aprīļa Ministru kabineta noteikumu Nr.171 7.pielikumā "Apgabali, kuros ir ievērojami dabas ierobežojumi vai kurus ietekmē specifiski ierobežojumi</t>
    </r>
  </si>
  <si>
    <t>Norāda pamatlīdzekļa marku, modeli vai nosaukumu</t>
  </si>
  <si>
    <t>Norāda skaitu</t>
  </si>
  <si>
    <t>Norāda izlaides gadu</t>
  </si>
  <si>
    <t>Norāda pamatlīdzekli raksturojošo rādītāju - jaudu, garumu, platumu u.t.t</t>
  </si>
  <si>
    <t>Traktortehnikai norāda nostrādātās motorstundas</t>
  </si>
  <si>
    <r>
      <t>Kopā izmaksas, EUR</t>
    </r>
    <r>
      <rPr>
        <i/>
        <sz val="10"/>
        <rFont val="Times New Roman"/>
        <family val="1"/>
      </rPr>
      <t xml:space="preserve"> </t>
    </r>
    <r>
      <rPr>
        <i/>
        <sz val="10"/>
        <color indexed="30"/>
        <rFont val="Times New Roman"/>
        <family val="1"/>
      </rPr>
      <t>Norāda plānotā ieguldījuma vērtību. Ja pretendents ir PVN maksātājs, vērtību norāda bez PVN.  Ja konkrētās pozīcijas vērtība ir lielāka, kā kopumā projektā attiecināms, norāda pilno vērtību.</t>
    </r>
  </si>
  <si>
    <r>
      <t xml:space="preserve">1. Ražošanas pamatlīdzekļu iegāde </t>
    </r>
    <r>
      <rPr>
        <i/>
        <sz val="12"/>
        <color indexed="30"/>
        <rFont val="Times New Roman"/>
        <family val="1"/>
      </rPr>
      <t>Norāda atbilstošās pozīcijas, ja plānots iegādāties pamatlīdzekļus</t>
    </r>
  </si>
  <si>
    <r>
      <t xml:space="preserve">2. Jaunas būves būvniecības, būves pārbūves,būves atjaunošanas, ierīkošanas un novietošanas izmaksas, būvmateriālu izmaksas  </t>
    </r>
    <r>
      <rPr>
        <i/>
        <sz val="12"/>
        <color indexed="30"/>
        <rFont val="Times New Roman"/>
        <family val="1"/>
      </rPr>
      <t>Norāda būvniecības izmaksas, ja plānota būvniecība</t>
    </r>
  </si>
  <si>
    <r>
      <t xml:space="preserve">3. Lauksaimniecības dzīvnieku iegāde </t>
    </r>
    <r>
      <rPr>
        <i/>
        <sz val="12"/>
        <color indexed="30"/>
        <rFont val="Times New Roman"/>
        <family val="1"/>
      </rPr>
      <t xml:space="preserve">Ja plānota lauksaimniecības dzīvnieku iegāde, norāda dzīvniekus sadalījumā pa sugām, šķirnēm, vecumiem, un dzimumiem </t>
    </r>
  </si>
  <si>
    <r>
      <t xml:space="preserve">4. Zemes iegāde </t>
    </r>
    <r>
      <rPr>
        <i/>
        <sz val="12"/>
        <color indexed="30"/>
        <rFont val="Times New Roman"/>
        <family val="1"/>
      </rPr>
      <t>Ja plānota lauskaimniecības zemes iegāde, norāda plānoto iegādes platību</t>
    </r>
  </si>
  <si>
    <r>
      <t>5. Ilggadīgo stādījumu ierīkošanas izmaksas</t>
    </r>
    <r>
      <rPr>
        <i/>
        <sz val="12"/>
        <color indexed="30"/>
        <rFont val="Times New Roman"/>
        <family val="1"/>
      </rPr>
      <t xml:space="preserve"> Ja plānots ierīkot ilggadīgos stādījumus, norāda plānoto stādījumu izmaksas. Izmaksas norāda kopā, vai atšifrēti pa pozīcijām. Ja norāda izmaksas kopā, B.3.4 tabulā atšifrē atsevišķi izmaksas stādiem, augsnes sagatavošanai </t>
    </r>
  </si>
  <si>
    <r>
      <t xml:space="preserve">6. Vispārējās izmaksas </t>
    </r>
    <r>
      <rPr>
        <i/>
        <sz val="12"/>
        <color indexed="30"/>
        <rFont val="Times New Roman"/>
        <family val="1"/>
      </rPr>
      <t xml:space="preserve">Norāda vispārējās izmaksas - projekta sagatavošanas izmaksas, projekta uzraudzības izmaksas, mācību izmaksas, būvniecības dokumentu sagatavošanas izmaksas u.c. Nedrīkst pārsniegt 20% no projekta kopējām attiecināmām izmaksām (kopā ar apgrozāmiem līdzekļiem). </t>
    </r>
  </si>
  <si>
    <r>
      <t xml:space="preserve">7. Apgrozāmo līdzekļu iegāde </t>
    </r>
    <r>
      <rPr>
        <i/>
        <sz val="12"/>
        <color indexed="30"/>
        <rFont val="Times New Roman"/>
        <family val="1"/>
      </rPr>
      <t>Norāda apgrozāmo līdzekļu izmaksas, kas tiks iekļautas projekta izmaksās, piem., sēklu, degvielas, minerālmēslu, augu aizsardzības līdzekļu, pakošanas materiālu u.c. iegādes izmaksas). Nedrīkst pārsniegt 20% no projekta kopējām attiecināmām izmaksām (ieskaitot vispārējās izmaksas)</t>
    </r>
  </si>
  <si>
    <t>Norāda neattiecināmo izmksu pozīcijas, kas nepieciešamas darījumdarbības plāna īstenošanai, bet nav iekļautas B.7. tabulā</t>
  </si>
  <si>
    <t xml:space="preserve">Noteikumu Nr.598 1.pielikuma „Atbalsta pretendenta deklarācija” http://likumi.lv//doc.php?id=269553 20.punktā atbalsta pretendents apliecina, ka projekta īstenošanas laikā ievēros normatīvajos aktos noteiktos vides aizsardzības noteikumus un prasības   atbilstošajos Eiropas Savienības un Latvijas Republikas normatīvajos aktos par ietekmi uz vidi.  Raksturo projekta ietekmi uz apkārtējo vidi un klimata pārmaiņu mazināšanu. Atbalsta pretendentam jānorāda, kādā veidā atbalsta pretendents nodrošinās LR tiesību aktu un Padomes Regulas (EK) Nr.1305/2013 par atbalstu lauku attīstībai no Eiropas lauksaimniecības fonda lauku attīstībai (ELFLA) prasību izpildi attiecībā uz vides aizsardzību un klimata pārmaiņu novēršanu. Atbalsta pretendentam jānorāda, vai ir saņēmis visas nepieciešamas atļaujas (vai tās tiks saņemtas un kad), piemēram, piesārņojošo darbību veikšanai u.c. </t>
  </si>
  <si>
    <r>
      <t xml:space="preserve">Izdevumi nekustamam īpašumam, iekārtām un citiem pamatlīdzekļiem </t>
    </r>
    <r>
      <rPr>
        <i/>
        <sz val="10"/>
        <color indexed="30"/>
        <rFont val="Times New Roman"/>
        <family val="1"/>
      </rPr>
      <t>Norāda arī projekta ietvaros plānotos ilgtermiņa ieguldījumus. Ieteicams sadalīt atsevišķās pozīcijās projekta ietvaros iegādājamos pamatlīdzekļus un pārējos.</t>
    </r>
  </si>
  <si>
    <r>
      <t xml:space="preserve">Naudas līdzekļu atlikums perioda beigās  </t>
    </r>
    <r>
      <rPr>
        <i/>
        <sz val="10"/>
        <color indexed="30"/>
        <rFont val="Times New Roman"/>
        <family val="1"/>
      </rPr>
      <t>Naudas atlikumam peroda beigās jābūt pozitīvam</t>
    </r>
  </si>
  <si>
    <r>
      <rPr>
        <i/>
        <sz val="12"/>
        <color indexed="30"/>
        <rFont val="Times New Roman"/>
        <family val="1"/>
      </rPr>
      <t>Atzīmē attiecīgo izglītības veidu un lauksaimniecības priekšmetu stundu skaitu.</t>
    </r>
    <r>
      <rPr>
        <sz val="12"/>
        <rFont val="Times New Roman"/>
        <family val="1"/>
      </rPr>
      <t xml:space="preserve"> </t>
    </r>
  </si>
  <si>
    <t>Kārlis Mazzemnieks</t>
  </si>
  <si>
    <t>00000001</t>
  </si>
  <si>
    <t>"Cīrulēni", Sēmes pagasts, Tukuma novads, LV-3139</t>
  </si>
  <si>
    <t>Jānis Konsultants</t>
  </si>
  <si>
    <t>Tālr.20002244
  janis.konsultants@gmail.com</t>
  </si>
  <si>
    <t>Dārzeņkopības nozares attīstība saimniecībā</t>
  </si>
  <si>
    <t>16-08-A00603-000001</t>
  </si>
  <si>
    <r>
      <t>A.5. Atbalsta pretendenta zeme</t>
    </r>
    <r>
      <rPr>
        <i/>
        <sz val="10"/>
        <color indexed="30"/>
        <rFont val="Times New Roman"/>
        <family val="1"/>
      </rPr>
      <t xml:space="preserve"> Atbilstoši Noteikumu Nr.292 11.punktam atbalsta pretendents veic saimniecisko darbību vismaz četrus kalendāros gadus pēc tam, kad stājies spēkā lēmums par projekta iesnieguma apstiprināšanu. Savukārt  Noteikumu Nr.292 10.punktā ir noteikts, ka darījumdarbības plānu sagatavo divus līdz četrus kalendāro gadu ilgam laikposmam (izņemot darījumdarbības plānu gaļas liellopu audzēšanas nozarē, aitkopībā vai ilggadīgo stādījumu ierīkošanā, ko īsteno četrus gadus). Atbalsta pretnedents var plānot sasniegt rādītājus un mērķus sākot no otrā gada. Informāciju par zemi un lopiem aizpilda visiem četriem uzraudzības gadiem, lai uzskatāmi būtu redzams, ka rādītāji netiek samazināti. </t>
    </r>
  </si>
  <si>
    <r>
      <t xml:space="preserve">SI vērtība uz īstenošanas brīdi </t>
    </r>
    <r>
      <rPr>
        <b/>
        <sz val="11"/>
        <color indexed="10"/>
        <rFont val="Times New Roman"/>
        <family val="1"/>
      </rPr>
      <t>2020.gads</t>
    </r>
    <r>
      <rPr>
        <b/>
        <sz val="11"/>
        <rFont val="Times New Roman"/>
        <family val="1"/>
      </rPr>
      <t xml:space="preserve"> </t>
    </r>
    <r>
      <rPr>
        <sz val="10"/>
        <color indexed="30"/>
        <rFont val="Times New Roman"/>
        <family val="1"/>
      </rPr>
      <t>(Norāda projekta īstenošanas gadu - kā plānots konkrētā projektā. Konkrētā piemērā tas ir trešais saistību gads - 2020.gads)</t>
    </r>
  </si>
  <si>
    <t>1. gadā
2018.gads</t>
  </si>
  <si>
    <t>2. gadā
2019.gads</t>
  </si>
  <si>
    <t>3. gadā
2020.gads</t>
  </si>
  <si>
    <t>4. gadā
2021.gads</t>
  </si>
  <si>
    <r>
      <t xml:space="preserve">SI vērtība uz īstenošanas brīdi </t>
    </r>
    <r>
      <rPr>
        <b/>
        <sz val="10"/>
        <color indexed="10"/>
        <rFont val="Times New Roman"/>
        <family val="1"/>
      </rPr>
      <t>2020.gads</t>
    </r>
    <r>
      <rPr>
        <i/>
        <sz val="10"/>
        <color indexed="30"/>
        <rFont val="Times New Roman"/>
        <family val="1"/>
      </rPr>
      <t xml:space="preserve"> (Norāda projekta īstenošanas gadu - kā plānots konkrētā projektā. Konkrētā piemērā tas ir trešais saistību gads - 2020.gads)</t>
    </r>
  </si>
  <si>
    <t>1. īstenošanas gads 2018</t>
  </si>
  <si>
    <t>2. īstenošanas gads 2019</t>
  </si>
  <si>
    <t>3. īstenošanas gads 2020</t>
  </si>
  <si>
    <t>4. īstenošanas gads 2021</t>
  </si>
  <si>
    <t>Neto apgrozījums pēdējā noslēgtajā gadā pirms projekta iesniegšanas
2016. gads</t>
  </si>
  <si>
    <r>
      <t xml:space="preserve">B.5. Projekts tiks īstenots šādā nozarē: </t>
    </r>
    <r>
      <rPr>
        <i/>
        <sz val="12"/>
        <color indexed="30"/>
        <rFont val="Times New Roman"/>
        <family val="1"/>
      </rPr>
      <t>Norāda nozari, kādā tiek plānots īstenot projektu. Ja saimniecība līdz šim nav atzīta, kā integretās produkcijas audzētāja vai bioloģiskā produkcijas ražotāja, bet plāno tāda kļūt, lūdzam ņemt vērā, ka tas ir viens no saimniecības mērķiem, kurš darījumdarbības plāna laikā ir jāsasniedz.</t>
    </r>
  </si>
  <si>
    <t xml:space="preserve">B.7. Projekta īstenošanas  laiks </t>
  </si>
  <si>
    <t xml:space="preserve">datums </t>
  </si>
  <si>
    <t xml:space="preserve">mēnesis </t>
  </si>
  <si>
    <t xml:space="preserve">gads </t>
  </si>
  <si>
    <t xml:space="preserve">Projekta sākuma termiņš </t>
  </si>
  <si>
    <t xml:space="preserve">Projekta beigu termiņš </t>
  </si>
  <si>
    <t>datums</t>
  </si>
  <si>
    <t>mēnesis</t>
  </si>
  <si>
    <t>gads</t>
  </si>
  <si>
    <t>01</t>
  </si>
  <si>
    <t>2017</t>
  </si>
  <si>
    <t>31</t>
  </si>
  <si>
    <t>Uzsākšanas gadā
2017. gads</t>
  </si>
  <si>
    <t>1. gadā
2018. gads</t>
  </si>
  <si>
    <t>2. gadā
2019. gads</t>
  </si>
  <si>
    <t>3. gadā
2020. gads</t>
  </si>
  <si>
    <t>4. gadā
2021. gads</t>
  </si>
  <si>
    <t>Dokuments, kas apliecina vismaz piecu gadu darba pieredzi lauksaimniecības jomā</t>
  </si>
  <si>
    <t>8.</t>
  </si>
  <si>
    <t>B.10. Atbalsta pretendenta pašvērtējums, pamatojoties uz projektu atlases kritērijiem</t>
  </si>
  <si>
    <t>Kritēriju grupa</t>
  </si>
  <si>
    <t>Kritērijs</t>
  </si>
  <si>
    <t>Punktu skaits kritērijā</t>
  </si>
  <si>
    <t>Maksimālais punktu skaits grupā</t>
  </si>
  <si>
    <t>Atbalsta pretendenta
punktu skaits kritērijā</t>
  </si>
  <si>
    <t>Saimniecības pamatdarbības nozare, kas tiek attīstīta darījumdarbības plāna ietvaros</t>
  </si>
  <si>
    <t>Augļkopība, lopkopība, dārzeņkopībā</t>
  </si>
  <si>
    <t>Pārējās lauksaimniecības nozares</t>
  </si>
  <si>
    <t>Teritorijas attīstības indekss</t>
  </si>
  <si>
    <r>
      <t>Atbalsta pretendenta projekta īstenošanas vietas teritorijas attīstības indekss novadiem (ja tas ir negatīvs)</t>
    </r>
    <r>
      <rPr>
        <vertAlign val="superscript"/>
        <sz val="12"/>
        <rFont val="Times New Roman"/>
        <family val="1"/>
      </rPr>
      <t>1</t>
    </r>
  </si>
  <si>
    <t>Atbilstoši aprēķinātajam koeficientam</t>
  </si>
  <si>
    <r>
      <t>Publiskais finansējums 2007.-2013.gada plānošanas periodā</t>
    </r>
    <r>
      <rPr>
        <vertAlign val="superscript"/>
        <sz val="12"/>
        <rFont val="Times New Roman"/>
        <family val="1"/>
      </rPr>
      <t>2</t>
    </r>
  </si>
  <si>
    <r>
      <t>Atbalsta pretendents</t>
    </r>
    <r>
      <rPr>
        <b/>
        <sz val="12"/>
        <rFont val="Times New Roman"/>
        <family val="1"/>
      </rPr>
      <t xml:space="preserve"> nav </t>
    </r>
    <r>
      <rPr>
        <sz val="12"/>
        <rFont val="Times New Roman"/>
        <family val="1"/>
      </rPr>
      <t>saņēmis publisko finansējumu</t>
    </r>
  </si>
  <si>
    <r>
      <t xml:space="preserve">Atbalsta pretendents </t>
    </r>
    <r>
      <rPr>
        <b/>
        <sz val="12"/>
        <rFont val="Times New Roman"/>
        <family val="1"/>
      </rPr>
      <t>ir</t>
    </r>
    <r>
      <rPr>
        <sz val="12"/>
        <rFont val="Times New Roman"/>
        <family val="1"/>
      </rPr>
      <t xml:space="preserve"> saņēmis publisko finansējumu</t>
    </r>
  </si>
  <si>
    <r>
      <t>Saimniecības kopējais apgrozījums</t>
    </r>
    <r>
      <rPr>
        <vertAlign val="superscript"/>
        <sz val="12"/>
        <rFont val="Times New Roman"/>
        <family val="1"/>
      </rPr>
      <t>3</t>
    </r>
  </si>
  <si>
    <r>
      <t xml:space="preserve">Par katriem veseliem 1000 </t>
    </r>
    <r>
      <rPr>
        <i/>
        <sz val="12"/>
        <rFont val="Times New Roman"/>
        <family val="1"/>
      </rPr>
      <t>euro</t>
    </r>
    <r>
      <rPr>
        <sz val="12"/>
        <rFont val="Times New Roman"/>
        <family val="1"/>
      </rPr>
      <t xml:space="preserve">, kas ir zem 15 000 </t>
    </r>
    <r>
      <rPr>
        <i/>
        <sz val="12"/>
        <rFont val="Times New Roman"/>
        <family val="1"/>
      </rPr>
      <t>euro</t>
    </r>
    <r>
      <rPr>
        <sz val="12"/>
        <rFont val="Times New Roman"/>
        <family val="1"/>
      </rPr>
      <t xml:space="preserve"> robežvērtības, - 2 punkti</t>
    </r>
    <r>
      <rPr>
        <vertAlign val="superscript"/>
        <sz val="12"/>
        <rFont val="Times New Roman"/>
        <family val="1"/>
      </rPr>
      <t>4</t>
    </r>
  </si>
  <si>
    <t>Saimniecības dalība kooperatīvā</t>
  </si>
  <si>
    <t>Ir atbilstīgas lauksaimniecības pakalpojumu kooperatīvās sabiedrības biedrs</t>
  </si>
  <si>
    <t>Ir lauksaimniecības pakalpojumu kooperatīvās sabiedrības biedrs</t>
  </si>
  <si>
    <t>Saimniecības darījumdarbības plāna attīstības mērķis</t>
  </si>
  <si>
    <t>Palielinot neto apgrozījumu no nepārstrādātu un pārstrādātu lauksaimniecības produktu ražošanas vai saimniecības ekonomisko lielumu standarta izlaides vērtībā vismaz par 20 % darījumdarbības plāna darbības laikā</t>
  </si>
  <si>
    <r>
      <t>Palielinot neto apgrozījumu no nepārstrādātu un pārstrādātu lauksaimniecības produktu ražošanas vai saimniecības ekonomisko lielumu standarta izlaides vērtībā par vairāk nekā 20 %</t>
    </r>
    <r>
      <rPr>
        <vertAlign val="superscript"/>
        <sz val="12"/>
        <rFont val="Times New Roman"/>
        <family val="1"/>
      </rPr>
      <t>5</t>
    </r>
  </si>
  <si>
    <t>Par katru procenta punktu - viens punkts</t>
  </si>
  <si>
    <t>Saimniecības esošā vai plānotā lauksaimniecības sistēma</t>
  </si>
  <si>
    <t>Integrētās lauksaimniecības augļkopība, dārzkopība</t>
  </si>
  <si>
    <t>Pārējie</t>
  </si>
  <si>
    <t>Projekta iesnieguma iesniegšana</t>
  </si>
  <si>
    <t xml:space="preserve">Projekta iesniegums iesniegts Lauku atbalsta dienesta Elektroniskās pieteikšanās sistēmā </t>
  </si>
  <si>
    <t>Kopā</t>
  </si>
  <si>
    <t>Minimālais punktu skaits, lai pretendētu uz atbalstu, ir 50 punkti</t>
  </si>
  <si>
    <t>Piezīme:</t>
  </si>
  <si>
    <r>
      <rPr>
        <b/>
        <vertAlign val="superscript"/>
        <sz val="11"/>
        <rFont val="Times New Roman"/>
        <family val="1"/>
      </rPr>
      <t xml:space="preserve">1 </t>
    </r>
    <r>
      <rPr>
        <b/>
        <sz val="11"/>
        <rFont val="Times New Roman"/>
        <family val="1"/>
      </rPr>
      <t>Teritorijas attīstības indeksu nosaka atbilstoši normatīvajiem aktiem par teritorijas attīstības indeksa aprēķināšanu. Kritērijam piešķiramo punktu skaitu aprēķina, izmantojot šādu formulu:</t>
    </r>
  </si>
  <si>
    <t>A = B x (– 10), kur</t>
  </si>
  <si>
    <t>A – punktu skaits, kas aprēķināts, ņemot vērā teritorijas attīstības indeksu;</t>
  </si>
  <si>
    <t>B – teritorijas attīstības indekss novadā, kurā tiks īstenots projekts.</t>
  </si>
  <si>
    <r>
      <rPr>
        <b/>
        <vertAlign val="superscript"/>
        <sz val="11"/>
        <rFont val="Times New Roman"/>
        <family val="1"/>
      </rPr>
      <t>2</t>
    </r>
    <r>
      <rPr>
        <b/>
        <sz val="11"/>
        <rFont val="Times New Roman"/>
        <family val="1"/>
      </rPr>
      <t>Publiskais finansējums saņemts šādos Latvijas Lauku attīstības programmas 2007.-2013.gadam pasākumos:</t>
    </r>
  </si>
  <si>
    <t>1) Atbalsts jauniem lauksaimniekiem</t>
  </si>
  <si>
    <t>2) Lauku saimniecību modernizācija</t>
  </si>
  <si>
    <t>3) Atbalsts daļēji naturālo saimniecību pārstrukturizēšanai</t>
  </si>
  <si>
    <t>4) LEADER (projekti, kuru mērķis bija lauksaimniecības produktu ražošana)</t>
  </si>
  <si>
    <r>
      <rPr>
        <b/>
        <vertAlign val="superscript"/>
        <sz val="11"/>
        <rFont val="Times New Roman"/>
        <family val="1"/>
      </rPr>
      <t>3</t>
    </r>
    <r>
      <rPr>
        <b/>
        <sz val="11"/>
        <rFont val="Times New Roman"/>
        <family val="1"/>
      </rPr>
      <t xml:space="preserve">Kritēriju piemēro, ja saimniecības kopējais apgrozījums ir vismaz 2 000 </t>
    </r>
    <r>
      <rPr>
        <b/>
        <i/>
        <sz val="11"/>
        <rFont val="Times New Roman"/>
        <family val="1"/>
      </rPr>
      <t>euro</t>
    </r>
    <r>
      <rPr>
        <b/>
        <sz val="11"/>
        <rFont val="Times New Roman"/>
        <family val="1"/>
      </rPr>
      <t>.</t>
    </r>
  </si>
  <si>
    <r>
      <rPr>
        <b/>
        <vertAlign val="superscript"/>
        <sz val="11"/>
        <rFont val="Times New Roman"/>
        <family val="1"/>
      </rPr>
      <t>4</t>
    </r>
    <r>
      <rPr>
        <b/>
        <sz val="11"/>
        <rFont val="Times New Roman"/>
        <family val="1"/>
      </rPr>
      <t>Kritērijam atbilstošo punktu skaitu aprēķina, izmantojot šādu formulu:</t>
    </r>
  </si>
  <si>
    <t>A =</t>
  </si>
  <si>
    <t>(15 000 – B) x 2</t>
  </si>
  <si>
    <t>, kur</t>
  </si>
  <si>
    <t>A - punktu skaits, kas aprēķināts, ņemot vērā saimniecības kopējo neto apgrozījumu</t>
  </si>
  <si>
    <t>B - saimniecības kopējais apgrozījums pēdējā noslēgtajā gadā pirms projekta iesniegšanas.</t>
  </si>
  <si>
    <r>
      <rPr>
        <b/>
        <vertAlign val="superscript"/>
        <sz val="11"/>
        <rFont val="Times New Roman"/>
        <family val="1"/>
      </rPr>
      <t>5</t>
    </r>
    <r>
      <rPr>
        <b/>
        <sz val="11"/>
        <rFont val="Times New Roman"/>
        <family val="1"/>
      </rPr>
      <t xml:space="preserve"> Ja apgrozījumu tiek plānots palielināt vairāk nekā par 30%, tad piemēro 10 punktus.</t>
    </r>
  </si>
  <si>
    <t>Ja punktu skaits ir vienāds, priekšroka ir atbalsta pretendentam ar mazāku saimniecības ekonomiskā lieluma standarta izlaides vērtību.</t>
  </si>
  <si>
    <t>D.3.1. Lauksaimniecības dzīvnieku kustība un prognozētie realizācijas apjomi</t>
  </si>
  <si>
    <t>Lopu grupas nosaukums</t>
  </si>
  <si>
    <t xml:space="preserve">Lopu skaits sākumā </t>
  </si>
  <si>
    <t>Piedzims plān. periodā</t>
  </si>
  <si>
    <t>Iepirks plān. periodā</t>
  </si>
  <si>
    <t>Iepirktā lopa svars, kg</t>
  </si>
  <si>
    <t>Pārskaitīs citās grupās</t>
  </si>
  <si>
    <t>Pārskaitīs no citām grupām</t>
  </si>
  <si>
    <t>Realizēs, gab.</t>
  </si>
  <si>
    <t>Vid. 1 dzīvn.    svars kg</t>
  </si>
  <si>
    <t>Svars, t</t>
  </si>
  <si>
    <t>Izlietos pašpatē-riņam, gab</t>
  </si>
  <si>
    <t>Izlietos pašpatē-riņam, t</t>
  </si>
  <si>
    <t>Lopu skaits beigās</t>
  </si>
  <si>
    <t>Svars beigās (krājumos), t</t>
  </si>
  <si>
    <t>Vid. Slauc. govju skaits</t>
  </si>
  <si>
    <t>Izslaukums no govs gadā, kg</t>
  </si>
  <si>
    <t>Kopā, t/gadā</t>
  </si>
  <si>
    <t>Pašpatēriņš, t</t>
  </si>
  <si>
    <t>Izmantos lopb., t</t>
  </si>
  <si>
    <t>Realizēs, t</t>
  </si>
  <si>
    <t>Piens</t>
  </si>
  <si>
    <t>Realizēts, svars, t</t>
  </si>
  <si>
    <t>B.8.  Projekta ieguldījumi</t>
  </si>
  <si>
    <t>B.9. Pārējās neattiecināmās izmaksas:</t>
  </si>
  <si>
    <t>B.10. Atbalsta pieprasījuma iesniegšana</t>
  </si>
  <si>
    <t>Tāmes pozīcija</t>
  </si>
  <si>
    <t>Plānotais iesniegšanas laiks</t>
  </si>
  <si>
    <t xml:space="preserve">B.11. Projekta ietekmes uz apkārtējo vidi un klimata pārmaiņu novēršanu apraksts </t>
  </si>
  <si>
    <t>00000000001/ 000001-00001</t>
  </si>
  <si>
    <t>Uzņēmuma reģistrācijas Nr./ personas kods
 (fiziskām personām)</t>
  </si>
  <si>
    <t>B.3.4 Nepieciešamo ieguldījumu detalizēts apraksts</t>
  </si>
  <si>
    <t>B.3.5.Plānoto darbību (mācības, konsultācijas u.c.darbības, kas saistītas ar vides ilgtspēju un resursu efektivitāti) apraksts</t>
  </si>
  <si>
    <t>Apraksta veicamās darbības, lai nodrošinātu vides ilgtspēju un resursu efektivitāti. Kā plānots ietaupīt ražošanas izmaksas, palielināt produktivitāti, papildus veicot ieguldījumu vides problēmu risināšanā (samzināti izmeši, piesārņojošā darbība, resursu optimāla izmantošana. Vai ir plānots piedalīties mācībās u.c.</t>
  </si>
  <si>
    <t>Deklarācija par komercdarbības atbilstību mikrouzņēmuma vai mazā uzņēmuma statusam atbilstoši Regulai Nr.702/2014</t>
  </si>
  <si>
    <t>9.</t>
  </si>
  <si>
    <t>(sākot no projekta iesniegšanas gada un visus turpmākos gadus līdz darījumdarbības plāna pilnīgai īstenošanai), EUR</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</si>
</sst>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quot;Ls&quot;_-;\-* #,##0\ &quot;Ls&quot;_-;_-* &quot;-&quot;\ &quot;Ls&quot;_-;_-@_-"/>
    <numFmt numFmtId="179" formatCode="_-* #,##0\ _L_s_-;\-* #,##0\ _L_s_-;_-* &quot;-&quot;\ _L_s_-;_-@_-"/>
    <numFmt numFmtId="180" formatCode="_-* #,##0.00\ &quot;Ls&quot;_-;\-* #,##0.00\ &quot;Ls&quot;_-;_-* &quot;-&quot;??\ &quot;Ls&quot;_-;_-@_-"/>
    <numFmt numFmtId="181" formatCode="_-* #,##0.00\ _L_s_-;\-* #,##0.00\ _L_s_-;_-* &quot;-&quot;??\ _L_s_-;_-@_-"/>
    <numFmt numFmtId="182" formatCode="#,##0;[Red]\(#,##0\);\-"/>
    <numFmt numFmtId="183" formatCode="#,##0_-;\(#,##0\);&quot;-&quot;"/>
    <numFmt numFmtId="184" formatCode="#,##0.0;[Red]\(#,##0.0\);\-"/>
    <numFmt numFmtId="185" formatCode="#,##0.00;[Red]\(#,##0.00\);\-"/>
    <numFmt numFmtId="186" formatCode="#,##0.0\ \p;\(#,##0.0\)\p;_-* &quot;-&quot;_-"/>
    <numFmt numFmtId="187" formatCode="0.0\ \x;\(0.0\)\x;&quot;-&quot;"/>
    <numFmt numFmtId="188" formatCode="0.0%;\(0.0\)%"/>
    <numFmt numFmtId="189" formatCode="#,##0.000_-;\(#,##0.000\);&quot;-&quot;"/>
    <numFmt numFmtId="190" formatCode="General&quot;.&quot;"/>
    <numFmt numFmtId="191" formatCode="#,##0.00;[Red]\ \(#,##0.00\);\ \-"/>
    <numFmt numFmtId="192" formatCode="######&quot;-&quot;#####"/>
    <numFmt numFmtId="193" formatCode="#,##0.0000;[Red]\ \(#,##0.0000\);\ \-"/>
    <numFmt numFmtId="194" formatCode="#,##0.000;[Red]\(#,##0.000\);\-"/>
    <numFmt numFmtId="195" formatCode="###.00%;[Red]\ \(###.00%\);\ \-"/>
    <numFmt numFmtId="196" formatCode="#,###.00;[Red]\ \(#,###.00\);\ \-"/>
    <numFmt numFmtId="197" formatCode="##0.00%;[Red]\(##0.00%\);\-"/>
    <numFmt numFmtId="198" formatCode="#,##0;[Red]\ \(#,##0\);\ \-"/>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quot;Yes&quot;;&quot;Yes&quot;;&quot;No&quot;"/>
    <numFmt numFmtId="204" formatCode="&quot;True&quot;;&quot;True&quot;;&quot;False&quot;"/>
    <numFmt numFmtId="205" formatCode="&quot;On&quot;;&quot;On&quot;;&quot;Off&quot;"/>
    <numFmt numFmtId="206" formatCode="[$€-2]\ #,##0.00_);[Red]\([$€-2]\ #,##0.00\)"/>
    <numFmt numFmtId="207" formatCode="#,##0;[Red]#,##0"/>
  </numFmts>
  <fonts count="101">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sz val="11"/>
      <name val="Arial"/>
      <family val="2"/>
    </font>
    <font>
      <b/>
      <sz val="10"/>
      <name val="Arial"/>
      <family val="2"/>
    </font>
    <font>
      <sz val="10"/>
      <color indexed="12"/>
      <name val="Arial"/>
      <family val="2"/>
    </font>
    <font>
      <b/>
      <sz val="10.5"/>
      <name val="Times New Roman"/>
      <family val="1"/>
    </font>
    <font>
      <sz val="12"/>
      <color indexed="10"/>
      <name val="Times New Roman"/>
      <family val="1"/>
    </font>
    <font>
      <sz val="10"/>
      <color indexed="10"/>
      <name val="Arial"/>
      <family val="2"/>
    </font>
    <font>
      <sz val="14"/>
      <name val="Times New Roman"/>
      <family val="1"/>
    </font>
    <font>
      <b/>
      <i/>
      <sz val="14"/>
      <name val="Times New Roman"/>
      <family val="1"/>
    </font>
    <font>
      <i/>
      <sz val="14"/>
      <name val="Times New Roman"/>
      <family val="1"/>
    </font>
    <font>
      <b/>
      <sz val="16"/>
      <name val="Times New Roman"/>
      <family val="1"/>
    </font>
    <font>
      <sz val="8"/>
      <name val="Times New Roman"/>
      <family val="1"/>
    </font>
    <font>
      <b/>
      <sz val="11"/>
      <name val="Times New Roman"/>
      <family val="1"/>
    </font>
    <font>
      <b/>
      <sz val="10"/>
      <name val="Times New Roman"/>
      <family val="1"/>
    </font>
    <font>
      <b/>
      <u val="single"/>
      <sz val="11"/>
      <name val="Times New Roman"/>
      <family val="1"/>
    </font>
    <font>
      <b/>
      <i/>
      <sz val="11"/>
      <name val="Times New Roman"/>
      <family val="1"/>
    </font>
    <font>
      <i/>
      <sz val="11"/>
      <name val="Times New Roman"/>
      <family val="1"/>
    </font>
    <font>
      <i/>
      <sz val="10"/>
      <name val="Times New Roman"/>
      <family val="1"/>
    </font>
    <font>
      <b/>
      <u val="single"/>
      <sz val="14"/>
      <name val="Times New Roman"/>
      <family val="1"/>
    </font>
    <font>
      <sz val="9"/>
      <name val="Times New Roman"/>
      <family val="1"/>
    </font>
    <font>
      <vertAlign val="superscript"/>
      <sz val="10"/>
      <name val="Times New Roman"/>
      <family val="1"/>
    </font>
    <font>
      <b/>
      <sz val="9"/>
      <name val="Times New Roman"/>
      <family val="1"/>
    </font>
    <font>
      <b/>
      <i/>
      <sz val="12"/>
      <color indexed="8"/>
      <name val="Times New Roman"/>
      <family val="1"/>
    </font>
    <font>
      <b/>
      <sz val="12"/>
      <color indexed="8"/>
      <name val="Times New Roman"/>
      <family val="1"/>
    </font>
    <font>
      <sz val="8"/>
      <name val="Tahoma"/>
      <family val="2"/>
    </font>
    <font>
      <u val="single"/>
      <sz val="8"/>
      <name val="Tahoma"/>
      <family val="2"/>
    </font>
    <font>
      <sz val="9"/>
      <name val="Tahoma"/>
      <family val="2"/>
    </font>
    <font>
      <i/>
      <sz val="12"/>
      <color indexed="30"/>
      <name val="Times New Roman"/>
      <family val="1"/>
    </font>
    <font>
      <i/>
      <sz val="10"/>
      <color indexed="30"/>
      <name val="Times New Roman"/>
      <family val="1"/>
    </font>
    <font>
      <b/>
      <i/>
      <sz val="10"/>
      <color indexed="30"/>
      <name val="Times New Roman"/>
      <family val="1"/>
    </font>
    <font>
      <sz val="10"/>
      <color indexed="30"/>
      <name val="Times New Roman"/>
      <family val="1"/>
    </font>
    <font>
      <b/>
      <sz val="11"/>
      <color indexed="10"/>
      <name val="Times New Roman"/>
      <family val="1"/>
    </font>
    <font>
      <b/>
      <sz val="10"/>
      <color indexed="10"/>
      <name val="Times New Roman"/>
      <family val="1"/>
    </font>
    <font>
      <sz val="10"/>
      <name val="Tahoma"/>
      <family val="2"/>
    </font>
    <font>
      <b/>
      <sz val="9"/>
      <name val="Tahoma"/>
      <family val="2"/>
    </font>
    <font>
      <vertAlign val="superscript"/>
      <sz val="12"/>
      <name val="Times New Roman"/>
      <family val="1"/>
    </font>
    <font>
      <b/>
      <vertAlign val="superscrip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2"/>
      <name val="Times New Roman"/>
      <family val="1"/>
    </font>
    <font>
      <sz val="12"/>
      <color indexed="62"/>
      <name val="Times New Roman"/>
      <family val="1"/>
    </font>
    <font>
      <sz val="12"/>
      <color indexed="56"/>
      <name val="Times New Roman"/>
      <family val="1"/>
    </font>
    <font>
      <sz val="11"/>
      <color indexed="56"/>
      <name val="Times New Roman"/>
      <family val="1"/>
    </font>
    <font>
      <sz val="14"/>
      <color indexed="56"/>
      <name val="Times New Roman"/>
      <family val="1"/>
    </font>
    <font>
      <i/>
      <sz val="8"/>
      <color indexed="30"/>
      <name val="Times New Roman"/>
      <family val="1"/>
    </font>
    <font>
      <sz val="12"/>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70C0"/>
      <name val="Times New Roman"/>
      <family val="1"/>
    </font>
    <font>
      <i/>
      <sz val="12"/>
      <color rgb="FF0070C0"/>
      <name val="Times New Roman"/>
      <family val="1"/>
    </font>
    <font>
      <sz val="14"/>
      <color theme="3" tint="0.39998000860214233"/>
      <name val="Times New Roman"/>
      <family val="1"/>
    </font>
    <font>
      <sz val="12"/>
      <color theme="3" tint="0.39998000860214233"/>
      <name val="Times New Roman"/>
      <family val="1"/>
    </font>
    <font>
      <sz val="12"/>
      <color theme="3"/>
      <name val="Times New Roman"/>
      <family val="1"/>
    </font>
    <font>
      <sz val="11"/>
      <color theme="3"/>
      <name val="Times New Roman"/>
      <family val="1"/>
    </font>
    <font>
      <sz val="14"/>
      <color theme="3"/>
      <name val="Times New Roman"/>
      <family val="1"/>
    </font>
    <font>
      <i/>
      <sz val="8"/>
      <color rgb="FF0070C0"/>
      <name val="Times New Roman"/>
      <family val="1"/>
    </font>
    <font>
      <sz val="12"/>
      <color rgb="FF0070C0"/>
      <name val="Times New Roman"/>
      <family val="1"/>
    </font>
    <font>
      <b/>
      <sz val="8"/>
      <name val="Times New Roman"/>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4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color rgb="FF414142"/>
      </bottom>
    </border>
    <border>
      <left style="medium"/>
      <right style="thin"/>
      <top/>
      <bottom style="thin"/>
    </border>
    <border>
      <left style="thin"/>
      <right style="medium"/>
      <top/>
      <bottom style="thin"/>
    </border>
    <border>
      <left style="thin"/>
      <right style="medium"/>
      <top style="thin"/>
      <bottom style="thin"/>
    </border>
    <border>
      <left style="thin"/>
      <right style="thin"/>
      <top style="thin"/>
      <bottom style="double"/>
    </border>
    <border>
      <left style="medium"/>
      <right style="thin"/>
      <top style="thin"/>
      <bottom style="thin"/>
    </border>
    <border>
      <left style="thin"/>
      <right style="thin"/>
      <top>
        <color indexed="63"/>
      </top>
      <bottom>
        <color indexed="63"/>
      </bottom>
    </border>
    <border>
      <left style="thin"/>
      <right/>
      <top style="medium"/>
      <bottom/>
    </border>
    <border>
      <left/>
      <right/>
      <top style="medium"/>
      <bottom/>
    </border>
    <border>
      <left/>
      <right style="thin"/>
      <top style="medium"/>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medium"/>
      <bottom/>
    </border>
    <border>
      <left style="medium"/>
      <right/>
      <top/>
      <bottom/>
    </border>
    <border>
      <left style="medium"/>
      <right>
        <color indexed="63"/>
      </right>
      <top>
        <color indexed="63"/>
      </top>
      <bottom style="thin"/>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25" borderId="0" applyNumberFormat="0" applyBorder="0" applyAlignment="0" applyProtection="0"/>
    <xf numFmtId="14" fontId="12" fillId="26" borderId="0" applyFont="0" applyFill="0" applyBorder="0" applyAlignment="0" applyProtection="0"/>
    <xf numFmtId="0" fontId="15" fillId="26" borderId="0" applyFont="0" applyAlignment="0">
      <protection/>
    </xf>
    <xf numFmtId="183" fontId="16" fillId="27" borderId="1" applyAlignment="0" applyProtection="0"/>
    <xf numFmtId="188" fontId="16" fillId="27" borderId="1" applyAlignment="0" applyProtection="0"/>
    <xf numFmtId="187" fontId="12" fillId="26" borderId="0" applyFont="0" applyFill="0" applyBorder="0" applyAlignment="0" applyProtection="0"/>
    <xf numFmtId="186" fontId="12" fillId="26" borderId="0" applyFont="0" applyFill="0" applyBorder="0" applyAlignment="0" applyProtection="0"/>
    <xf numFmtId="188" fontId="12" fillId="26" borderId="0" applyFont="0" applyFill="0" applyBorder="0" applyAlignment="0" applyProtection="0"/>
    <xf numFmtId="0" fontId="77" fillId="28" borderId="2" applyNumberFormat="0" applyAlignment="0" applyProtection="0"/>
    <xf numFmtId="0" fontId="78" fillId="29" borderId="3" applyNumberFormat="0" applyAlignment="0" applyProtection="0"/>
    <xf numFmtId="18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190" fontId="7" fillId="30" borderId="4"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15" fillId="26" borderId="0" applyFont="0" applyFill="0" applyBorder="0" applyAlignment="0" applyProtection="0"/>
    <xf numFmtId="0" fontId="80" fillId="31" borderId="0" applyNumberFormat="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32" borderId="2" applyNumberFormat="0" applyAlignment="0" applyProtection="0"/>
    <xf numFmtId="0" fontId="85" fillId="0" borderId="8" applyNumberFormat="0" applyFill="0" applyAlignment="0" applyProtection="0"/>
    <xf numFmtId="0" fontId="86" fillId="33" borderId="0" applyNumberFormat="0" applyBorder="0" applyAlignment="0" applyProtection="0"/>
    <xf numFmtId="189" fontId="10" fillId="0" borderId="0" applyFont="0" applyFill="0" applyBorder="0" applyAlignment="0" applyProtection="0"/>
    <xf numFmtId="0" fontId="0" fillId="34" borderId="9" applyNumberFormat="0" applyFont="0" applyAlignment="0" applyProtection="0"/>
    <xf numFmtId="0" fontId="87" fillId="28" borderId="10" applyNumberFormat="0" applyAlignment="0" applyProtection="0"/>
    <xf numFmtId="9" fontId="1" fillId="0" borderId="0" applyFont="0" applyFill="0" applyBorder="0" applyAlignment="0" applyProtection="0"/>
    <xf numFmtId="0" fontId="88" fillId="0" borderId="0" applyNumberFormat="0" applyFill="0" applyBorder="0" applyAlignment="0" applyProtection="0"/>
    <xf numFmtId="0" fontId="89" fillId="0" borderId="11" applyNumberFormat="0" applyFill="0" applyAlignment="0" applyProtection="0"/>
    <xf numFmtId="0" fontId="90" fillId="0" borderId="0" applyNumberFormat="0" applyFill="0" applyBorder="0" applyAlignment="0" applyProtection="0"/>
  </cellStyleXfs>
  <cellXfs count="969">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1" xfId="0" applyFont="1" applyBorder="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4" fillId="35" borderId="1" xfId="0" applyFont="1" applyFill="1" applyBorder="1" applyAlignment="1">
      <alignment horizontal="center"/>
    </xf>
    <xf numFmtId="0" fontId="3" fillId="35" borderId="0" xfId="0" applyFont="1" applyFill="1" applyBorder="1" applyAlignment="1">
      <alignment horizontal="center"/>
    </xf>
    <xf numFmtId="0" fontId="9" fillId="0" borderId="0" xfId="0" applyFont="1" applyAlignment="1">
      <alignment/>
    </xf>
    <xf numFmtId="0" fontId="19" fillId="0" borderId="0" xfId="0" applyFont="1" applyAlignment="1">
      <alignment/>
    </xf>
    <xf numFmtId="0" fontId="1" fillId="0" borderId="0" xfId="0" applyFont="1" applyFill="1" applyAlignment="1">
      <alignment/>
    </xf>
    <xf numFmtId="0" fontId="4" fillId="0" borderId="1" xfId="0" applyFont="1" applyFill="1" applyBorder="1" applyAlignment="1">
      <alignment horizontal="center" vertical="top"/>
    </xf>
    <xf numFmtId="0" fontId="4" fillId="0" borderId="1" xfId="0" applyFont="1" applyFill="1" applyBorder="1" applyAlignment="1">
      <alignment horizontal="center" wrapText="1" shrinkToFit="1"/>
    </xf>
    <xf numFmtId="0" fontId="7" fillId="0" borderId="0" xfId="0" applyFont="1" applyAlignment="1">
      <alignment/>
    </xf>
    <xf numFmtId="0" fontId="4" fillId="0" borderId="1" xfId="0" applyFont="1" applyFill="1" applyBorder="1" applyAlignment="1">
      <alignment horizontal="center"/>
    </xf>
    <xf numFmtId="0" fontId="4" fillId="0" borderId="0" xfId="0" applyFont="1" applyFill="1" applyAlignment="1">
      <alignment/>
    </xf>
    <xf numFmtId="0" fontId="3" fillId="35" borderId="0" xfId="0" applyFont="1" applyFill="1" applyBorder="1" applyAlignment="1">
      <alignment/>
    </xf>
    <xf numFmtId="0" fontId="4" fillId="0" borderId="0" xfId="0" applyFont="1" applyBorder="1" applyAlignment="1">
      <alignment horizontal="center"/>
    </xf>
    <xf numFmtId="0" fontId="20" fillId="0" borderId="0" xfId="0" applyFont="1" applyAlignment="1">
      <alignment/>
    </xf>
    <xf numFmtId="0" fontId="4" fillId="0" borderId="0" xfId="0" applyFont="1" applyBorder="1" applyAlignment="1">
      <alignment/>
    </xf>
    <xf numFmtId="0" fontId="0" fillId="0" borderId="0" xfId="0" applyFont="1" applyAlignment="1">
      <alignment wrapText="1"/>
    </xf>
    <xf numFmtId="0" fontId="18" fillId="0" borderId="0" xfId="0" applyFont="1" applyAlignment="1">
      <alignment/>
    </xf>
    <xf numFmtId="0" fontId="21" fillId="0" borderId="0" xfId="0" applyFont="1" applyFill="1" applyBorder="1" applyAlignment="1">
      <alignment horizontal="left"/>
    </xf>
    <xf numFmtId="0" fontId="20" fillId="0" borderId="0" xfId="0" applyFont="1" applyFill="1" applyBorder="1" applyAlignment="1">
      <alignment horizontal="left"/>
    </xf>
    <xf numFmtId="0" fontId="18" fillId="0" borderId="0" xfId="0" applyFont="1" applyFill="1" applyBorder="1" applyAlignment="1">
      <alignment/>
    </xf>
    <xf numFmtId="0" fontId="18" fillId="0" borderId="0" xfId="0" applyFont="1" applyBorder="1" applyAlignment="1">
      <alignment/>
    </xf>
    <xf numFmtId="0" fontId="4" fillId="35" borderId="0" xfId="0" applyFont="1" applyFill="1" applyBorder="1" applyAlignment="1">
      <alignment/>
    </xf>
    <xf numFmtId="0" fontId="7" fillId="35" borderId="1" xfId="0" applyFont="1" applyFill="1" applyBorder="1" applyAlignment="1">
      <alignment horizontal="center" vertical="center" wrapText="1"/>
    </xf>
    <xf numFmtId="0" fontId="20" fillId="35" borderId="1" xfId="0" applyFont="1" applyFill="1" applyBorder="1" applyAlignment="1">
      <alignment horizontal="left"/>
    </xf>
    <xf numFmtId="0" fontId="20" fillId="35" borderId="1" xfId="0" applyFont="1" applyFill="1" applyBorder="1" applyAlignment="1">
      <alignment horizontal="center"/>
    </xf>
    <xf numFmtId="182" fontId="20" fillId="0" borderId="1" xfId="0" applyNumberFormat="1" applyFont="1" applyFill="1" applyBorder="1" applyAlignment="1">
      <alignment horizontal="center"/>
    </xf>
    <xf numFmtId="182" fontId="20" fillId="0" borderId="12" xfId="0" applyNumberFormat="1" applyFont="1" applyFill="1" applyBorder="1" applyAlignment="1">
      <alignment horizontal="center"/>
    </xf>
    <xf numFmtId="185" fontId="20" fillId="0" borderId="1" xfId="0" applyNumberFormat="1" applyFont="1" applyFill="1" applyBorder="1" applyAlignment="1">
      <alignment horizontal="center"/>
    </xf>
    <xf numFmtId="182" fontId="20" fillId="30" borderId="1" xfId="0" applyNumberFormat="1" applyFont="1" applyFill="1" applyBorder="1" applyAlignment="1">
      <alignment horizontal="center"/>
    </xf>
    <xf numFmtId="182" fontId="11" fillId="30" borderId="1" xfId="0" applyNumberFormat="1" applyFont="1" applyFill="1" applyBorder="1" applyAlignment="1">
      <alignment horizontal="center"/>
    </xf>
    <xf numFmtId="0" fontId="3" fillId="0" borderId="4" xfId="0" applyFont="1" applyFill="1" applyBorder="1" applyAlignment="1">
      <alignment horizontal="left"/>
    </xf>
    <xf numFmtId="183" fontId="7" fillId="0" borderId="4" xfId="0" applyNumberFormat="1" applyFont="1" applyFill="1" applyBorder="1" applyAlignment="1">
      <alignment horizontal="center"/>
    </xf>
    <xf numFmtId="183" fontId="7" fillId="0" borderId="4" xfId="0" applyNumberFormat="1" applyFont="1" applyFill="1" applyBorder="1" applyAlignment="1">
      <alignment/>
    </xf>
    <xf numFmtId="0" fontId="4" fillId="0" borderId="4" xfId="0" applyFont="1" applyFill="1" applyBorder="1" applyAlignment="1">
      <alignment horizontal="center"/>
    </xf>
    <xf numFmtId="182" fontId="4" fillId="30" borderId="1" xfId="0" applyNumberFormat="1" applyFont="1" applyFill="1" applyBorder="1" applyAlignment="1">
      <alignment horizontal="center"/>
    </xf>
    <xf numFmtId="182" fontId="4" fillId="30" borderId="13" xfId="0" applyNumberFormat="1" applyFont="1" applyFill="1" applyBorder="1" applyAlignment="1">
      <alignment horizontal="center"/>
    </xf>
    <xf numFmtId="0" fontId="20" fillId="0" borderId="1" xfId="0" applyFont="1" applyBorder="1" applyAlignment="1">
      <alignment horizontal="center"/>
    </xf>
    <xf numFmtId="0" fontId="20" fillId="0" borderId="12" xfId="0" applyFont="1" applyBorder="1" applyAlignment="1">
      <alignment horizontal="center"/>
    </xf>
    <xf numFmtId="0" fontId="21" fillId="30" borderId="1" xfId="0" applyFont="1" applyFill="1" applyBorder="1" applyAlignment="1">
      <alignment horizontal="center"/>
    </xf>
    <xf numFmtId="183" fontId="20" fillId="0" borderId="1" xfId="0" applyNumberFormat="1" applyFont="1" applyFill="1" applyBorder="1" applyAlignment="1">
      <alignment horizontal="center"/>
    </xf>
    <xf numFmtId="0" fontId="7" fillId="35" borderId="4" xfId="0" applyFont="1" applyFill="1" applyBorder="1" applyAlignment="1">
      <alignment horizontal="center"/>
    </xf>
    <xf numFmtId="0" fontId="4" fillId="30" borderId="13" xfId="0" applyFont="1" applyFill="1" applyBorder="1" applyAlignment="1">
      <alignment horizontal="center"/>
    </xf>
    <xf numFmtId="0" fontId="20" fillId="0" borderId="1" xfId="0" applyFont="1" applyFill="1" applyBorder="1" applyAlignment="1">
      <alignment horizontal="center" vertical="center" wrapText="1"/>
    </xf>
    <xf numFmtId="183" fontId="20" fillId="0" borderId="1" xfId="0" applyNumberFormat="1" applyFont="1" applyBorder="1" applyAlignment="1">
      <alignment horizontal="center"/>
    </xf>
    <xf numFmtId="0" fontId="3" fillId="35" borderId="14" xfId="0" applyFont="1" applyFill="1" applyBorder="1" applyAlignment="1">
      <alignment horizontal="left" vertical="center" wrapText="1"/>
    </xf>
    <xf numFmtId="0" fontId="4" fillId="35" borderId="14" xfId="0" applyFont="1" applyFill="1" applyBorder="1" applyAlignment="1">
      <alignment horizontal="center"/>
    </xf>
    <xf numFmtId="0" fontId="4" fillId="35" borderId="14" xfId="0" applyFont="1" applyFill="1" applyBorder="1" applyAlignment="1">
      <alignment/>
    </xf>
    <xf numFmtId="0" fontId="4" fillId="35" borderId="15" xfId="0" applyFont="1" applyFill="1" applyBorder="1" applyAlignment="1">
      <alignment/>
    </xf>
    <xf numFmtId="0" fontId="4" fillId="35" borderId="16" xfId="0" applyFont="1" applyFill="1" applyBorder="1" applyAlignment="1">
      <alignment/>
    </xf>
    <xf numFmtId="0" fontId="4" fillId="35" borderId="17" xfId="0" applyFont="1" applyFill="1" applyBorder="1" applyAlignment="1">
      <alignment/>
    </xf>
    <xf numFmtId="0" fontId="3" fillId="30" borderId="13" xfId="0" applyFont="1" applyFill="1" applyBorder="1" applyAlignment="1">
      <alignment horizontal="center"/>
    </xf>
    <xf numFmtId="0" fontId="4" fillId="30" borderId="16" xfId="0" applyFont="1" applyFill="1" applyBorder="1" applyAlignment="1">
      <alignment horizontal="center"/>
    </xf>
    <xf numFmtId="0" fontId="4" fillId="30" borderId="18" xfId="0" applyFont="1" applyFill="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25" fillId="35" borderId="14" xfId="0" applyFont="1" applyFill="1" applyBorder="1" applyAlignment="1">
      <alignment/>
    </xf>
    <xf numFmtId="0" fontId="3" fillId="35" borderId="0" xfId="0" applyFont="1" applyFill="1" applyBorder="1" applyAlignment="1">
      <alignment horizontal="left"/>
    </xf>
    <xf numFmtId="0" fontId="4" fillId="35" borderId="0" xfId="0" applyFont="1" applyFill="1" applyBorder="1" applyAlignment="1">
      <alignment horizontal="center"/>
    </xf>
    <xf numFmtId="0" fontId="8" fillId="0" borderId="0" xfId="0" applyFont="1" applyBorder="1" applyAlignment="1">
      <alignment/>
    </xf>
    <xf numFmtId="0" fontId="3" fillId="0" borderId="0" xfId="0" applyFont="1" applyBorder="1" applyAlignment="1">
      <alignment horizontal="center" wrapText="1"/>
    </xf>
    <xf numFmtId="0" fontId="4" fillId="0" borderId="16" xfId="0" applyFont="1" applyBorder="1" applyAlignment="1">
      <alignment/>
    </xf>
    <xf numFmtId="0" fontId="4" fillId="0" borderId="0" xfId="0" applyFont="1" applyBorder="1" applyAlignment="1">
      <alignment horizontal="left"/>
    </xf>
    <xf numFmtId="0" fontId="3" fillId="35" borderId="16" xfId="0" applyFont="1" applyFill="1" applyBorder="1" applyAlignment="1">
      <alignment/>
    </xf>
    <xf numFmtId="0" fontId="3" fillId="0" borderId="16" xfId="0" applyFont="1" applyBorder="1" applyAlignment="1">
      <alignment/>
    </xf>
    <xf numFmtId="0" fontId="3" fillId="0" borderId="0" xfId="0" applyFont="1" applyBorder="1" applyAlignment="1">
      <alignment/>
    </xf>
    <xf numFmtId="0" fontId="4" fillId="0" borderId="16" xfId="0" applyFont="1" applyBorder="1" applyAlignment="1">
      <alignment/>
    </xf>
    <xf numFmtId="0" fontId="7" fillId="35" borderId="0" xfId="0" applyFont="1" applyFill="1" applyBorder="1" applyAlignment="1">
      <alignment horizontal="left" wrapText="1"/>
    </xf>
    <xf numFmtId="0" fontId="27" fillId="0" borderId="0" xfId="0" applyFont="1" applyAlignment="1">
      <alignment/>
    </xf>
    <xf numFmtId="0" fontId="25" fillId="35" borderId="0" xfId="0" applyFont="1" applyFill="1" applyBorder="1" applyAlignment="1">
      <alignment horizontal="left" wrapText="1"/>
    </xf>
    <xf numFmtId="0" fontId="25" fillId="0" borderId="0" xfId="0" applyFont="1" applyBorder="1" applyAlignment="1">
      <alignment/>
    </xf>
    <xf numFmtId="0" fontId="0" fillId="0" borderId="0" xfId="0" applyFont="1" applyBorder="1" applyAlignment="1">
      <alignment/>
    </xf>
    <xf numFmtId="0" fontId="28" fillId="35" borderId="0" xfId="0" applyFont="1" applyFill="1" applyBorder="1" applyAlignment="1">
      <alignment/>
    </xf>
    <xf numFmtId="0" fontId="0" fillId="35" borderId="0" xfId="0" applyFont="1" applyFill="1" applyBorder="1" applyAlignment="1">
      <alignment/>
    </xf>
    <xf numFmtId="0" fontId="28" fillId="0" borderId="0" xfId="0" applyFont="1" applyBorder="1" applyAlignment="1">
      <alignment horizontal="right"/>
    </xf>
    <xf numFmtId="0" fontId="14" fillId="0" borderId="0" xfId="0" applyFont="1" applyAlignment="1">
      <alignment/>
    </xf>
    <xf numFmtId="0" fontId="2" fillId="35" borderId="0" xfId="0" applyFont="1" applyFill="1" applyBorder="1" applyAlignment="1">
      <alignment horizontal="left" wrapText="1"/>
    </xf>
    <xf numFmtId="0" fontId="26" fillId="35" borderId="0" xfId="0" applyFont="1" applyFill="1" applyBorder="1" applyAlignment="1">
      <alignment horizontal="left" wrapText="1"/>
    </xf>
    <xf numFmtId="0" fontId="4" fillId="0" borderId="0" xfId="0" applyFont="1" applyFill="1" applyBorder="1" applyAlignment="1">
      <alignment horizontal="right" vertical="center" wrapText="1"/>
    </xf>
    <xf numFmtId="0" fontId="3" fillId="35" borderId="14" xfId="0" applyFont="1" applyFill="1" applyBorder="1" applyAlignment="1">
      <alignment/>
    </xf>
    <xf numFmtId="0" fontId="0" fillId="30" borderId="1" xfId="0" applyFont="1" applyFill="1" applyBorder="1" applyAlignment="1">
      <alignment horizontal="center" vertical="justify"/>
    </xf>
    <xf numFmtId="49" fontId="4" fillId="30" borderId="1" xfId="0" applyNumberFormat="1" applyFont="1" applyFill="1" applyBorder="1" applyAlignment="1">
      <alignment horizontal="center" vertical="center"/>
    </xf>
    <xf numFmtId="49" fontId="4" fillId="30" borderId="13" xfId="0" applyNumberFormat="1" applyFont="1" applyFill="1" applyBorder="1" applyAlignment="1">
      <alignment horizontal="center" vertical="top"/>
    </xf>
    <xf numFmtId="0" fontId="4" fillId="30" borderId="1" xfId="0" applyFont="1" applyFill="1" applyBorder="1" applyAlignment="1">
      <alignment horizontal="center"/>
    </xf>
    <xf numFmtId="0" fontId="20" fillId="0" borderId="13" xfId="0" applyFont="1" applyFill="1" applyBorder="1" applyAlignment="1">
      <alignment horizontal="center"/>
    </xf>
    <xf numFmtId="0" fontId="4" fillId="0" borderId="0" xfId="0" applyFont="1" applyBorder="1" applyAlignment="1">
      <alignment/>
    </xf>
    <xf numFmtId="0" fontId="21" fillId="30" borderId="12" xfId="0" applyFont="1" applyFill="1" applyBorder="1" applyAlignment="1">
      <alignment horizontal="center"/>
    </xf>
    <xf numFmtId="183" fontId="20" fillId="30" borderId="1" xfId="0" applyNumberFormat="1" applyFont="1" applyFill="1" applyBorder="1" applyAlignment="1">
      <alignment horizontal="center"/>
    </xf>
    <xf numFmtId="183" fontId="11" fillId="30" borderId="1" xfId="0" applyNumberFormat="1" applyFont="1" applyFill="1" applyBorder="1" applyAlignment="1">
      <alignment horizontal="center"/>
    </xf>
    <xf numFmtId="183" fontId="11" fillId="30" borderId="1" xfId="0" applyNumberFormat="1" applyFont="1" applyFill="1" applyBorder="1" applyAlignment="1">
      <alignment/>
    </xf>
    <xf numFmtId="182" fontId="11" fillId="30" borderId="12" xfId="0" applyNumberFormat="1" applyFont="1" applyFill="1" applyBorder="1" applyAlignment="1">
      <alignment horizontal="center"/>
    </xf>
    <xf numFmtId="184" fontId="20" fillId="30" borderId="1" xfId="0" applyNumberFormat="1" applyFont="1" applyFill="1" applyBorder="1" applyAlignment="1">
      <alignment horizontal="center"/>
    </xf>
    <xf numFmtId="184" fontId="11" fillId="30" borderId="1" xfId="0" applyNumberFormat="1" applyFont="1" applyFill="1" applyBorder="1" applyAlignment="1">
      <alignment horizontal="center"/>
    </xf>
    <xf numFmtId="183" fontId="7" fillId="30" borderId="1" xfId="0" applyNumberFormat="1" applyFont="1" applyFill="1" applyBorder="1" applyAlignment="1">
      <alignment horizontal="center"/>
    </xf>
    <xf numFmtId="182" fontId="7" fillId="30" borderId="1" xfId="0" applyNumberFormat="1" applyFont="1" applyFill="1" applyBorder="1" applyAlignment="1">
      <alignment horizontal="center"/>
    </xf>
    <xf numFmtId="0" fontId="21" fillId="30" borderId="1" xfId="0" applyNumberFormat="1" applyFont="1" applyFill="1" applyBorder="1" applyAlignment="1">
      <alignment horizontal="center"/>
    </xf>
    <xf numFmtId="0" fontId="11" fillId="30" borderId="1" xfId="0" applyFont="1" applyFill="1" applyBorder="1" applyAlignment="1">
      <alignment horizontal="center" wrapText="1" shrinkToFit="1"/>
    </xf>
    <xf numFmtId="183" fontId="0" fillId="0" borderId="1" xfId="0" applyNumberFormat="1" applyBorder="1" applyAlignment="1">
      <alignment horizontal="center"/>
    </xf>
    <xf numFmtId="0" fontId="3" fillId="30" borderId="1" xfId="0" applyFont="1" applyFill="1" applyBorder="1" applyAlignment="1">
      <alignment horizontal="center"/>
    </xf>
    <xf numFmtId="0" fontId="21" fillId="0" borderId="0" xfId="0" applyFont="1" applyFill="1" applyAlignment="1">
      <alignment horizontal="center"/>
    </xf>
    <xf numFmtId="0" fontId="20" fillId="35" borderId="0" xfId="0" applyFont="1" applyFill="1" applyAlignment="1">
      <alignment horizontal="center"/>
    </xf>
    <xf numFmtId="0" fontId="20" fillId="0" borderId="0" xfId="0" applyFont="1" applyAlignment="1">
      <alignment horizontal="center"/>
    </xf>
    <xf numFmtId="0" fontId="20" fillId="35" borderId="20" xfId="0" applyFont="1" applyFill="1" applyBorder="1" applyAlignment="1">
      <alignment horizontal="center" vertical="center"/>
    </xf>
    <xf numFmtId="0" fontId="20" fillId="0" borderId="0" xfId="0" applyFont="1" applyAlignment="1">
      <alignment/>
    </xf>
    <xf numFmtId="0" fontId="21" fillId="0" borderId="13" xfId="0" applyFont="1" applyFill="1" applyBorder="1" applyAlignment="1">
      <alignment horizontal="left"/>
    </xf>
    <xf numFmtId="0" fontId="20" fillId="0" borderId="1" xfId="0" applyFont="1" applyBorder="1" applyAlignment="1">
      <alignment/>
    </xf>
    <xf numFmtId="0" fontId="21" fillId="0" borderId="0" xfId="0" applyFont="1" applyAlignment="1">
      <alignment/>
    </xf>
    <xf numFmtId="0" fontId="21" fillId="0" borderId="19" xfId="0" applyFont="1" applyBorder="1" applyAlignment="1">
      <alignment/>
    </xf>
    <xf numFmtId="0" fontId="21" fillId="35" borderId="0" xfId="0" applyFont="1" applyFill="1" applyBorder="1" applyAlignment="1">
      <alignment horizontal="right" wrapText="1"/>
    </xf>
    <xf numFmtId="0" fontId="21" fillId="0" borderId="20" xfId="0" applyFont="1" applyFill="1" applyBorder="1" applyAlignment="1">
      <alignment horizontal="right"/>
    </xf>
    <xf numFmtId="0" fontId="21" fillId="0" borderId="14" xfId="0" applyFont="1" applyFill="1" applyBorder="1" applyAlignment="1">
      <alignment horizontal="right"/>
    </xf>
    <xf numFmtId="0" fontId="21" fillId="0" borderId="4" xfId="0" applyFont="1" applyFill="1" applyBorder="1" applyAlignment="1">
      <alignment horizontal="right"/>
    </xf>
    <xf numFmtId="183" fontId="11" fillId="0" borderId="4" xfId="0" applyNumberFormat="1" applyFont="1" applyFill="1" applyBorder="1" applyAlignment="1">
      <alignment horizontal="center"/>
    </xf>
    <xf numFmtId="0" fontId="3" fillId="0" borderId="21" xfId="0" applyFont="1" applyFill="1" applyBorder="1" applyAlignment="1">
      <alignment horizontal="center"/>
    </xf>
    <xf numFmtId="0" fontId="3" fillId="0" borderId="19" xfId="0" applyFont="1" applyFill="1" applyBorder="1" applyAlignment="1">
      <alignment horizontal="center"/>
    </xf>
    <xf numFmtId="0" fontId="0" fillId="30" borderId="4" xfId="0" applyFill="1" applyBorder="1" applyAlignment="1">
      <alignment vertical="center" wrapText="1"/>
    </xf>
    <xf numFmtId="0" fontId="0" fillId="30" borderId="12" xfId="0" applyFill="1" applyBorder="1" applyAlignment="1">
      <alignment vertical="center" wrapText="1"/>
    </xf>
    <xf numFmtId="0" fontId="11" fillId="0" borderId="0" xfId="0" applyFont="1" applyFill="1" applyBorder="1" applyAlignment="1">
      <alignment/>
    </xf>
    <xf numFmtId="0" fontId="7" fillId="35" borderId="1" xfId="0" applyFont="1" applyFill="1" applyBorder="1" applyAlignment="1">
      <alignment horizontal="center" vertical="center" wrapText="1"/>
    </xf>
    <xf numFmtId="0" fontId="4" fillId="0" borderId="22" xfId="0" applyFont="1" applyFill="1" applyBorder="1" applyAlignment="1">
      <alignment horizontal="center" wrapText="1" shrinkToFit="1"/>
    </xf>
    <xf numFmtId="0" fontId="4" fillId="0" borderId="12" xfId="0" applyFont="1" applyFill="1" applyBorder="1" applyAlignment="1">
      <alignment horizontal="center" wrapText="1" shrinkToFit="1"/>
    </xf>
    <xf numFmtId="0" fontId="2" fillId="30" borderId="1" xfId="0" applyFont="1" applyFill="1" applyBorder="1" applyAlignment="1">
      <alignment horizontal="center" vertical="center" wrapText="1"/>
    </xf>
    <xf numFmtId="0" fontId="2" fillId="36" borderId="0" xfId="0" applyFont="1" applyFill="1" applyAlignment="1">
      <alignment horizontal="center" wrapText="1"/>
    </xf>
    <xf numFmtId="0" fontId="4" fillId="0" borderId="15" xfId="0" applyFont="1" applyFill="1" applyBorder="1" applyAlignment="1">
      <alignment horizontal="center" wrapText="1" shrinkToFit="1"/>
    </xf>
    <xf numFmtId="0" fontId="32" fillId="30" borderId="1" xfId="0" applyFont="1" applyFill="1" applyBorder="1" applyAlignment="1">
      <alignment horizontal="center" vertical="center" wrapText="1"/>
    </xf>
    <xf numFmtId="0" fontId="4" fillId="0" borderId="1" xfId="0" applyFont="1" applyBorder="1" applyAlignment="1">
      <alignment horizontal="center"/>
    </xf>
    <xf numFmtId="185" fontId="4" fillId="0" borderId="1" xfId="0" applyNumberFormat="1" applyFont="1" applyFill="1" applyBorder="1" applyAlignment="1">
      <alignment horizontal="center" shrinkToFit="1"/>
    </xf>
    <xf numFmtId="0" fontId="3" fillId="0" borderId="19" xfId="0" applyFont="1" applyFill="1" applyBorder="1" applyAlignment="1">
      <alignment horizontal="right" vertical="center" wrapText="1"/>
    </xf>
    <xf numFmtId="185" fontId="4" fillId="0" borderId="19" xfId="0" applyNumberFormat="1" applyFont="1" applyFill="1" applyBorder="1" applyAlignment="1">
      <alignment horizontal="center" vertical="center" wrapText="1"/>
    </xf>
    <xf numFmtId="0" fontId="4" fillId="0" borderId="0" xfId="0" applyFont="1" applyAlignment="1">
      <alignment horizontal="center"/>
    </xf>
    <xf numFmtId="49" fontId="4" fillId="0" borderId="0" xfId="0" applyNumberFormat="1" applyFont="1" applyBorder="1" applyAlignment="1">
      <alignment/>
    </xf>
    <xf numFmtId="0" fontId="4" fillId="37" borderId="13" xfId="0" applyFont="1" applyFill="1" applyBorder="1" applyAlignment="1">
      <alignment/>
    </xf>
    <xf numFmtId="0" fontId="21" fillId="30" borderId="4" xfId="0" applyFont="1" applyFill="1" applyBorder="1" applyAlignment="1">
      <alignment vertical="center" wrapText="1"/>
    </xf>
    <xf numFmtId="0" fontId="21" fillId="30" borderId="12" xfId="0" applyFont="1" applyFill="1" applyBorder="1" applyAlignment="1">
      <alignment vertical="center" wrapText="1"/>
    </xf>
    <xf numFmtId="0" fontId="21" fillId="37" borderId="4" xfId="0" applyFont="1" applyFill="1" applyBorder="1" applyAlignment="1">
      <alignment vertical="center" wrapText="1"/>
    </xf>
    <xf numFmtId="0" fontId="21" fillId="37" borderId="12" xfId="0" applyFont="1" applyFill="1" applyBorder="1" applyAlignment="1">
      <alignment vertical="center" wrapText="1"/>
    </xf>
    <xf numFmtId="0" fontId="7" fillId="35" borderId="16" xfId="0" applyFont="1" applyFill="1" applyBorder="1" applyAlignment="1">
      <alignment horizontal="left"/>
    </xf>
    <xf numFmtId="0" fontId="7" fillId="35" borderId="0" xfId="0" applyFont="1" applyFill="1" applyBorder="1" applyAlignment="1">
      <alignment horizontal="left"/>
    </xf>
    <xf numFmtId="0" fontId="2" fillId="35" borderId="0" xfId="0" applyFont="1" applyFill="1" applyBorder="1" applyAlignment="1">
      <alignment horizontal="center"/>
    </xf>
    <xf numFmtId="0" fontId="20" fillId="0" borderId="4" xfId="0" applyFont="1" applyFill="1" applyBorder="1" applyAlignment="1">
      <alignment horizontal="center"/>
    </xf>
    <xf numFmtId="0" fontId="20" fillId="0" borderId="12" xfId="0" applyFont="1" applyFill="1" applyBorder="1" applyAlignment="1">
      <alignment horizontal="center"/>
    </xf>
    <xf numFmtId="0" fontId="20" fillId="0" borderId="1" xfId="0" applyFont="1" applyFill="1" applyBorder="1" applyAlignment="1">
      <alignment/>
    </xf>
    <xf numFmtId="0" fontId="0" fillId="0" borderId="0" xfId="0" applyFont="1" applyAlignment="1">
      <alignment horizontal="right" vertical="center"/>
    </xf>
    <xf numFmtId="0" fontId="20"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3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182" fontId="20" fillId="38" borderId="13" xfId="0" applyNumberFormat="1" applyFont="1" applyFill="1" applyBorder="1" applyAlignment="1">
      <alignment horizontal="center"/>
    </xf>
    <xf numFmtId="182" fontId="20" fillId="37" borderId="13" xfId="0" applyNumberFormat="1" applyFont="1" applyFill="1" applyBorder="1" applyAlignment="1">
      <alignment horizontal="center"/>
    </xf>
    <xf numFmtId="0" fontId="21" fillId="37" borderId="23" xfId="0" applyFont="1" applyFill="1" applyBorder="1" applyAlignment="1">
      <alignment horizontal="center"/>
    </xf>
    <xf numFmtId="0" fontId="21" fillId="36" borderId="24" xfId="0" applyFont="1" applyFill="1" applyBorder="1" applyAlignment="1">
      <alignment horizontal="center"/>
    </xf>
    <xf numFmtId="183" fontId="20" fillId="30" borderId="13" xfId="0" applyNumberFormat="1" applyFont="1" applyFill="1" applyBorder="1" applyAlignment="1">
      <alignment horizontal="center"/>
    </xf>
    <xf numFmtId="0" fontId="21" fillId="30" borderId="13" xfId="0" applyNumberFormat="1" applyFont="1" applyFill="1" applyBorder="1" applyAlignment="1">
      <alignment horizontal="center"/>
    </xf>
    <xf numFmtId="185" fontId="20" fillId="35" borderId="13" xfId="0" applyNumberFormat="1" applyFont="1" applyFill="1" applyBorder="1" applyAlignment="1">
      <alignment horizontal="center"/>
    </xf>
    <xf numFmtId="0" fontId="2"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20" fillId="38" borderId="13" xfId="0" applyFont="1" applyFill="1" applyBorder="1" applyAlignment="1">
      <alignment/>
    </xf>
    <xf numFmtId="0" fontId="20" fillId="38" borderId="12" xfId="0" applyFont="1" applyFill="1" applyBorder="1" applyAlignment="1">
      <alignment/>
    </xf>
    <xf numFmtId="185" fontId="20" fillId="38" borderId="13" xfId="0" applyNumberFormat="1" applyFont="1" applyFill="1" applyBorder="1" applyAlignment="1">
      <alignment horizontal="center"/>
    </xf>
    <xf numFmtId="185" fontId="20" fillId="37" borderId="1" xfId="0" applyNumberFormat="1" applyFont="1" applyFill="1" applyBorder="1" applyAlignment="1">
      <alignment horizontal="center"/>
    </xf>
    <xf numFmtId="185" fontId="20" fillId="39" borderId="1" xfId="0" applyNumberFormat="1" applyFont="1" applyFill="1" applyBorder="1" applyAlignment="1">
      <alignment horizontal="center"/>
    </xf>
    <xf numFmtId="0" fontId="4" fillId="30" borderId="1" xfId="0" applyFont="1" applyFill="1" applyBorder="1" applyAlignment="1">
      <alignment horizontal="center" vertical="center" textRotation="90"/>
    </xf>
    <xf numFmtId="0" fontId="4" fillId="0" borderId="1" xfId="0" applyFont="1" applyFill="1" applyBorder="1" applyAlignment="1">
      <alignment wrapText="1" shrinkToFit="1"/>
    </xf>
    <xf numFmtId="185" fontId="20" fillId="37" borderId="4" xfId="0" applyNumberFormat="1" applyFont="1" applyFill="1" applyBorder="1" applyAlignment="1">
      <alignment horizontal="center"/>
    </xf>
    <xf numFmtId="0" fontId="4" fillId="0" borderId="1" xfId="0" applyFont="1" applyFill="1" applyBorder="1" applyAlignment="1">
      <alignment horizontal="center" vertical="top" wrapText="1"/>
    </xf>
    <xf numFmtId="0" fontId="3" fillId="0" borderId="1" xfId="0" applyFont="1" applyFill="1" applyBorder="1" applyAlignment="1">
      <alignment vertical="center" wrapText="1"/>
    </xf>
    <xf numFmtId="0" fontId="3" fillId="0" borderId="0" xfId="0" applyFont="1" applyFill="1" applyBorder="1" applyAlignment="1">
      <alignment horizontal="left"/>
    </xf>
    <xf numFmtId="0" fontId="34" fillId="37" borderId="1" xfId="0" applyFont="1" applyFill="1" applyBorder="1" applyAlignment="1">
      <alignment horizontal="center" vertical="center" wrapText="1"/>
    </xf>
    <xf numFmtId="185" fontId="20" fillId="38" borderId="13" xfId="0" applyNumberFormat="1" applyFont="1" applyFill="1" applyBorder="1" applyAlignment="1">
      <alignment horizontal="center"/>
    </xf>
    <xf numFmtId="0" fontId="4" fillId="0" borderId="1" xfId="0" applyFont="1" applyBorder="1" applyAlignment="1">
      <alignment/>
    </xf>
    <xf numFmtId="0" fontId="4" fillId="35" borderId="13" xfId="0" applyFont="1" applyFill="1" applyBorder="1" applyAlignment="1">
      <alignment horizontal="center"/>
    </xf>
    <xf numFmtId="185" fontId="4" fillId="0" borderId="1" xfId="0" applyNumberFormat="1" applyFont="1" applyFill="1" applyBorder="1" applyAlignment="1">
      <alignment horizontal="center" shrinkToFit="1"/>
    </xf>
    <xf numFmtId="0" fontId="4" fillId="0" borderId="13" xfId="0" applyFont="1" applyBorder="1" applyAlignment="1">
      <alignment horizontal="left"/>
    </xf>
    <xf numFmtId="0" fontId="4" fillId="0" borderId="13" xfId="0" applyFont="1" applyFill="1" applyBorder="1" applyAlignment="1">
      <alignment horizontal="center"/>
    </xf>
    <xf numFmtId="182" fontId="3" fillId="30" borderId="13" xfId="0" applyNumberFormat="1" applyFont="1" applyFill="1" applyBorder="1" applyAlignment="1">
      <alignment vertical="center" wrapText="1"/>
    </xf>
    <xf numFmtId="0" fontId="3" fillId="30" borderId="12" xfId="0" applyFont="1" applyFill="1" applyBorder="1" applyAlignment="1">
      <alignment vertical="center"/>
    </xf>
    <xf numFmtId="0" fontId="3" fillId="30" borderId="13" xfId="0" applyFont="1" applyFill="1" applyBorder="1" applyAlignment="1">
      <alignment vertical="center" wrapText="1"/>
    </xf>
    <xf numFmtId="0" fontId="3" fillId="30" borderId="12" xfId="0" applyFont="1" applyFill="1" applyBorder="1" applyAlignment="1">
      <alignment vertical="center" wrapText="1"/>
    </xf>
    <xf numFmtId="0" fontId="4" fillId="35" borderId="1" xfId="0" applyFont="1" applyFill="1" applyBorder="1" applyAlignment="1">
      <alignment/>
    </xf>
    <xf numFmtId="0" fontId="4" fillId="35" borderId="25" xfId="0" applyFont="1" applyFill="1" applyBorder="1" applyAlignment="1">
      <alignment horizontal="center"/>
    </xf>
    <xf numFmtId="0" fontId="4" fillId="35" borderId="1" xfId="0" applyFont="1" applyFill="1" applyBorder="1" applyAlignment="1">
      <alignment horizontal="center"/>
    </xf>
    <xf numFmtId="0" fontId="4" fillId="35" borderId="18" xfId="0" applyFont="1" applyFill="1" applyBorder="1" applyAlignment="1">
      <alignment horizontal="center"/>
    </xf>
    <xf numFmtId="0" fontId="4" fillId="35" borderId="1" xfId="0" applyFont="1" applyFill="1" applyBorder="1" applyAlignment="1">
      <alignment horizontal="center" vertical="center"/>
    </xf>
    <xf numFmtId="182" fontId="4" fillId="0" borderId="13" xfId="0" applyNumberFormat="1" applyFont="1" applyFill="1" applyBorder="1" applyAlignment="1">
      <alignment horizontal="center"/>
    </xf>
    <xf numFmtId="182" fontId="4" fillId="0" borderId="1" xfId="0" applyNumberFormat="1" applyFont="1" applyFill="1" applyBorder="1" applyAlignment="1">
      <alignment horizontal="center"/>
    </xf>
    <xf numFmtId="182" fontId="7" fillId="30" borderId="1" xfId="0" applyNumberFormat="1" applyFont="1" applyFill="1" applyBorder="1" applyAlignment="1">
      <alignment horizontal="center"/>
    </xf>
    <xf numFmtId="0" fontId="7" fillId="30" borderId="13" xfId="0" applyFont="1" applyFill="1" applyBorder="1" applyAlignment="1">
      <alignment horizontal="center"/>
    </xf>
    <xf numFmtId="182" fontId="7" fillId="30" borderId="13" xfId="0" applyNumberFormat="1" applyFont="1" applyFill="1" applyBorder="1" applyAlignment="1">
      <alignment horizontal="center"/>
    </xf>
    <xf numFmtId="0" fontId="4" fillId="35" borderId="1" xfId="0" applyFont="1" applyFill="1" applyBorder="1" applyAlignment="1">
      <alignment horizontal="left"/>
    </xf>
    <xf numFmtId="0" fontId="4" fillId="30" borderId="1" xfId="0" applyFont="1" applyFill="1" applyBorder="1" applyAlignment="1">
      <alignment horizontal="center" vertical="center"/>
    </xf>
    <xf numFmtId="0" fontId="4" fillId="35" borderId="25" xfId="0" applyFont="1" applyFill="1" applyBorder="1" applyAlignment="1">
      <alignment/>
    </xf>
    <xf numFmtId="0" fontId="4" fillId="35" borderId="13" xfId="0" applyFont="1" applyFill="1" applyBorder="1" applyAlignment="1">
      <alignment horizontal="left"/>
    </xf>
    <xf numFmtId="0" fontId="4" fillId="35" borderId="4" xfId="0" applyFont="1" applyFill="1" applyBorder="1" applyAlignment="1">
      <alignment horizontal="left"/>
    </xf>
    <xf numFmtId="182" fontId="4" fillId="35" borderId="25" xfId="0" applyNumberFormat="1" applyFont="1" applyFill="1" applyBorder="1" applyAlignment="1">
      <alignment horizontal="center"/>
    </xf>
    <xf numFmtId="182" fontId="4" fillId="35" borderId="1" xfId="0" applyNumberFormat="1" applyFont="1" applyFill="1" applyBorder="1" applyAlignment="1">
      <alignment horizontal="center"/>
    </xf>
    <xf numFmtId="182" fontId="7" fillId="35" borderId="25" xfId="0" applyNumberFormat="1" applyFont="1" applyFill="1" applyBorder="1" applyAlignment="1">
      <alignment horizontal="center"/>
    </xf>
    <xf numFmtId="0" fontId="4" fillId="35" borderId="1" xfId="0" applyFont="1" applyFill="1" applyBorder="1" applyAlignment="1">
      <alignment/>
    </xf>
    <xf numFmtId="0" fontId="4" fillId="30" borderId="1" xfId="0" applyFont="1" applyFill="1" applyBorder="1" applyAlignment="1">
      <alignment/>
    </xf>
    <xf numFmtId="182" fontId="7" fillId="30" borderId="18" xfId="0" applyNumberFormat="1" applyFont="1" applyFill="1" applyBorder="1" applyAlignment="1">
      <alignment horizontal="center"/>
    </xf>
    <xf numFmtId="182" fontId="7" fillId="30" borderId="25" xfId="0" applyNumberFormat="1" applyFont="1" applyFill="1" applyBorder="1" applyAlignment="1">
      <alignment horizontal="center"/>
    </xf>
    <xf numFmtId="0" fontId="3" fillId="0" borderId="16" xfId="0" applyFont="1" applyBorder="1" applyAlignment="1">
      <alignment horizontal="center"/>
    </xf>
    <xf numFmtId="0" fontId="3" fillId="0" borderId="0" xfId="0" applyFont="1" applyFill="1" applyBorder="1" applyAlignment="1">
      <alignment/>
    </xf>
    <xf numFmtId="0" fontId="3" fillId="0" borderId="18" xfId="0" applyFont="1" applyBorder="1" applyAlignment="1">
      <alignment horizontal="center"/>
    </xf>
    <xf numFmtId="182" fontId="3" fillId="30" borderId="1" xfId="0" applyNumberFormat="1" applyFont="1" applyFill="1" applyBorder="1" applyAlignment="1">
      <alignment horizontal="center"/>
    </xf>
    <xf numFmtId="0" fontId="3" fillId="0" borderId="0" xfId="0" applyFont="1" applyFill="1" applyBorder="1" applyAlignment="1">
      <alignment horizontal="center"/>
    </xf>
    <xf numFmtId="0" fontId="7" fillId="30" borderId="13" xfId="0" applyFont="1" applyFill="1" applyBorder="1" applyAlignment="1">
      <alignment horizontal="left"/>
    </xf>
    <xf numFmtId="0" fontId="7" fillId="0" borderId="0" xfId="0" applyFont="1" applyFill="1" applyBorder="1" applyAlignment="1">
      <alignment horizontal="left"/>
    </xf>
    <xf numFmtId="182" fontId="4" fillId="0" borderId="1" xfId="0" applyNumberFormat="1" applyFont="1" applyBorder="1" applyAlignment="1">
      <alignment horizontal="center"/>
    </xf>
    <xf numFmtId="182" fontId="4" fillId="0" borderId="0" xfId="0" applyNumberFormat="1" applyFont="1" applyFill="1" applyBorder="1" applyAlignment="1">
      <alignment horizontal="center"/>
    </xf>
    <xf numFmtId="0" fontId="7" fillId="30" borderId="1" xfId="0" applyFont="1" applyFill="1" applyBorder="1" applyAlignment="1">
      <alignment/>
    </xf>
    <xf numFmtId="182" fontId="7" fillId="0" borderId="0" xfId="0" applyNumberFormat="1" applyFont="1" applyFill="1" applyBorder="1" applyAlignment="1">
      <alignment horizontal="center"/>
    </xf>
    <xf numFmtId="0" fontId="4" fillId="0" borderId="1" xfId="0" applyFont="1" applyFill="1" applyBorder="1" applyAlignment="1">
      <alignment/>
    </xf>
    <xf numFmtId="182" fontId="7" fillId="0" borderId="1" xfId="0" applyNumberFormat="1" applyFont="1" applyFill="1" applyBorder="1" applyAlignment="1">
      <alignment horizontal="center"/>
    </xf>
    <xf numFmtId="0" fontId="4" fillId="30" borderId="1" xfId="0" applyFont="1" applyFill="1" applyBorder="1" applyAlignment="1">
      <alignment/>
    </xf>
    <xf numFmtId="0" fontId="4" fillId="30" borderId="25" xfId="0" applyFont="1" applyFill="1" applyBorder="1" applyAlignment="1">
      <alignment horizontal="center"/>
    </xf>
    <xf numFmtId="182" fontId="4" fillId="30" borderId="1" xfId="0" applyNumberFormat="1" applyFont="1" applyFill="1" applyBorder="1" applyAlignment="1">
      <alignment horizontal="center" vertical="center"/>
    </xf>
    <xf numFmtId="0" fontId="35" fillId="30" borderId="13" xfId="0" applyFont="1" applyFill="1" applyBorder="1" applyAlignment="1">
      <alignment horizontal="justify"/>
    </xf>
    <xf numFmtId="182" fontId="4" fillId="30" borderId="1" xfId="0" applyNumberFormat="1" applyFont="1" applyFill="1" applyBorder="1" applyAlignment="1">
      <alignment horizontal="center" vertical="center" wrapText="1"/>
    </xf>
    <xf numFmtId="0" fontId="4" fillId="0" borderId="1" xfId="0" applyFont="1" applyFill="1" applyBorder="1" applyAlignment="1">
      <alignment horizontal="left"/>
    </xf>
    <xf numFmtId="182" fontId="4" fillId="0" borderId="1" xfId="0" applyNumberFormat="1" applyFont="1" applyFill="1" applyBorder="1" applyAlignment="1">
      <alignment horizontal="center" vertical="center"/>
    </xf>
    <xf numFmtId="0" fontId="4" fillId="35" borderId="1" xfId="0" applyFont="1" applyFill="1" applyBorder="1" applyAlignment="1">
      <alignment horizontal="justify"/>
    </xf>
    <xf numFmtId="0" fontId="4" fillId="0" borderId="13" xfId="0" applyFont="1" applyFill="1" applyBorder="1" applyAlignment="1">
      <alignment horizontal="left"/>
    </xf>
    <xf numFmtId="0" fontId="4" fillId="35" borderId="13" xfId="0" applyFont="1" applyFill="1" applyBorder="1" applyAlignment="1">
      <alignment horizontal="justify" wrapText="1"/>
    </xf>
    <xf numFmtId="0" fontId="4" fillId="0" borderId="18" xfId="0" applyFont="1" applyFill="1" applyBorder="1" applyAlignment="1">
      <alignment horizontal="left"/>
    </xf>
    <xf numFmtId="0" fontId="35" fillId="30" borderId="13" xfId="0" applyFont="1" applyFill="1" applyBorder="1" applyAlignment="1">
      <alignment horizontal="justify" wrapText="1"/>
    </xf>
    <xf numFmtId="0" fontId="4" fillId="0" borderId="13" xfId="0" applyFont="1" applyFill="1" applyBorder="1" applyAlignment="1">
      <alignment horizontal="left" wrapText="1"/>
    </xf>
    <xf numFmtId="0" fontId="36" fillId="30" borderId="13" xfId="0" applyFont="1" applyFill="1" applyBorder="1" applyAlignment="1">
      <alignment horizontal="justify"/>
    </xf>
    <xf numFmtId="185" fontId="20" fillId="0" borderId="1" xfId="0" applyNumberFormat="1" applyFont="1" applyFill="1" applyBorder="1" applyAlignment="1">
      <alignment horizontal="center"/>
    </xf>
    <xf numFmtId="185" fontId="20" fillId="0" borderId="22" xfId="0" applyNumberFormat="1" applyFont="1" applyFill="1" applyBorder="1" applyAlignment="1">
      <alignment horizontal="center"/>
    </xf>
    <xf numFmtId="185" fontId="20" fillId="38" borderId="13" xfId="0" applyNumberFormat="1" applyFont="1" applyFill="1" applyBorder="1" applyAlignment="1">
      <alignment horizontal="center"/>
    </xf>
    <xf numFmtId="182" fontId="20" fillId="0" borderId="1" xfId="0" applyNumberFormat="1" applyFont="1" applyFill="1" applyBorder="1" applyAlignment="1">
      <alignment horizontal="center"/>
    </xf>
    <xf numFmtId="185" fontId="20" fillId="0" borderId="13" xfId="0" applyNumberFormat="1" applyFont="1" applyFill="1" applyBorder="1" applyAlignment="1">
      <alignment horizontal="center"/>
    </xf>
    <xf numFmtId="182" fontId="20" fillId="0" borderId="13" xfId="0" applyNumberFormat="1" applyFont="1" applyFill="1" applyBorder="1" applyAlignment="1">
      <alignment horizontal="center"/>
    </xf>
    <xf numFmtId="0" fontId="4" fillId="37" borderId="1" xfId="0" applyFont="1" applyFill="1" applyBorder="1" applyAlignment="1">
      <alignment horizontal="center"/>
    </xf>
    <xf numFmtId="0" fontId="91" fillId="0" borderId="1" xfId="0" applyFont="1" applyFill="1" applyBorder="1" applyAlignment="1">
      <alignment horizontal="center" vertical="center" wrapText="1" shrinkToFit="1"/>
    </xf>
    <xf numFmtId="0" fontId="91" fillId="0" borderId="12" xfId="0" applyFont="1" applyFill="1" applyBorder="1" applyAlignment="1">
      <alignment horizontal="center" wrapText="1" shrinkToFit="1"/>
    </xf>
    <xf numFmtId="0" fontId="91" fillId="0" borderId="1" xfId="0" applyFont="1" applyFill="1" applyBorder="1" applyAlignment="1">
      <alignment horizontal="center" wrapText="1" shrinkToFit="1"/>
    </xf>
    <xf numFmtId="0" fontId="91" fillId="0" borderId="1" xfId="0" applyFont="1" applyFill="1" applyBorder="1" applyAlignment="1">
      <alignment horizontal="justify" vertical="justify" wrapText="1" shrinkToFit="1"/>
    </xf>
    <xf numFmtId="185" fontId="4" fillId="38" borderId="13" xfId="0" applyNumberFormat="1" applyFont="1" applyFill="1" applyBorder="1" applyAlignment="1">
      <alignment horizontal="center"/>
    </xf>
    <xf numFmtId="182" fontId="4" fillId="38" borderId="13" xfId="0" applyNumberFormat="1" applyFont="1" applyFill="1" applyBorder="1" applyAlignment="1">
      <alignment horizontal="center"/>
    </xf>
    <xf numFmtId="182" fontId="4" fillId="0" borderId="1" xfId="0" applyNumberFormat="1" applyFont="1" applyFill="1" applyBorder="1" applyAlignment="1">
      <alignment horizontal="center"/>
    </xf>
    <xf numFmtId="182" fontId="20" fillId="37" borderId="1" xfId="0" applyNumberFormat="1" applyFont="1" applyFill="1" applyBorder="1" applyAlignment="1">
      <alignment horizontal="center"/>
    </xf>
    <xf numFmtId="185" fontId="20" fillId="38" borderId="1" xfId="0" applyNumberFormat="1" applyFont="1" applyFill="1" applyBorder="1" applyAlignment="1">
      <alignment horizontal="center"/>
    </xf>
    <xf numFmtId="0" fontId="20" fillId="0" borderId="22" xfId="0" applyFont="1" applyFill="1" applyBorder="1" applyAlignment="1">
      <alignment horizontal="center"/>
    </xf>
    <xf numFmtId="0" fontId="21" fillId="36" borderId="25" xfId="0" applyFont="1" applyFill="1" applyBorder="1" applyAlignment="1">
      <alignment horizontal="center"/>
    </xf>
    <xf numFmtId="0" fontId="92" fillId="0" borderId="1" xfId="0" applyFont="1" applyFill="1" applyBorder="1" applyAlignment="1">
      <alignment/>
    </xf>
    <xf numFmtId="0" fontId="92" fillId="0" borderId="1" xfId="0" applyFont="1" applyFill="1" applyBorder="1" applyAlignment="1">
      <alignment horizontal="center" wrapText="1"/>
    </xf>
    <xf numFmtId="0" fontId="20" fillId="0" borderId="4" xfId="0" applyFont="1" applyFill="1" applyBorder="1" applyAlignment="1">
      <alignment horizontal="center" wrapText="1"/>
    </xf>
    <xf numFmtId="0" fontId="20" fillId="0" borderId="4" xfId="0" applyFont="1" applyBorder="1" applyAlignment="1">
      <alignment horizontal="center" wrapText="1"/>
    </xf>
    <xf numFmtId="182" fontId="20" fillId="0" borderId="4" xfId="0" applyNumberFormat="1" applyFont="1" applyFill="1" applyBorder="1" applyAlignment="1">
      <alignment horizontal="center"/>
    </xf>
    <xf numFmtId="0" fontId="4" fillId="0" borderId="4" xfId="0" applyFont="1" applyBorder="1" applyAlignment="1">
      <alignment horizontal="center"/>
    </xf>
    <xf numFmtId="0" fontId="20" fillId="0" borderId="0" xfId="0" applyFont="1" applyFill="1" applyBorder="1" applyAlignment="1">
      <alignment horizontal="center" wrapText="1"/>
    </xf>
    <xf numFmtId="0" fontId="8" fillId="37" borderId="1" xfId="0" applyFont="1" applyFill="1" applyBorder="1" applyAlignment="1">
      <alignment horizontal="right"/>
    </xf>
    <xf numFmtId="0" fontId="20" fillId="0" borderId="0" xfId="0" applyFont="1" applyFill="1" applyBorder="1" applyAlignment="1">
      <alignment horizontal="center" wrapText="1"/>
    </xf>
    <xf numFmtId="0" fontId="8" fillId="37" borderId="1" xfId="0" applyFont="1" applyFill="1" applyBorder="1" applyAlignment="1">
      <alignment wrapText="1"/>
    </xf>
    <xf numFmtId="49" fontId="93" fillId="0" borderId="1" xfId="0" applyNumberFormat="1" applyFont="1" applyFill="1" applyBorder="1" applyAlignment="1">
      <alignment horizontal="center" wrapText="1"/>
    </xf>
    <xf numFmtId="0" fontId="94" fillId="0" borderId="1" xfId="0" applyFont="1" applyFill="1" applyBorder="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left" vertical="center" wrapText="1"/>
    </xf>
    <xf numFmtId="0" fontId="0" fillId="0" borderId="26" xfId="0" applyBorder="1" applyAlignment="1">
      <alignment horizontal="left"/>
    </xf>
    <xf numFmtId="0" fontId="4" fillId="0" borderId="27" xfId="0" applyFont="1" applyBorder="1" applyAlignment="1">
      <alignment horizontal="left" vertical="center" wrapText="1"/>
    </xf>
    <xf numFmtId="0" fontId="0" fillId="0" borderId="28" xfId="0" applyBorder="1" applyAlignment="1">
      <alignment horizontal="center"/>
    </xf>
    <xf numFmtId="0" fontId="7" fillId="0" borderId="26" xfId="0" applyFont="1" applyBorder="1" applyAlignment="1">
      <alignment horizontal="center" vertical="center" wrapText="1"/>
    </xf>
    <xf numFmtId="0" fontId="0" fillId="0" borderId="0" xfId="0" applyAlignment="1">
      <alignment horizontal="left"/>
    </xf>
    <xf numFmtId="0" fontId="29" fillId="0" borderId="0" xfId="0" applyFont="1" applyBorder="1" applyAlignment="1">
      <alignment horizontal="left" wrapText="1"/>
    </xf>
    <xf numFmtId="0" fontId="25" fillId="0" borderId="0" xfId="0" applyFont="1" applyBorder="1" applyAlignment="1">
      <alignment horizontal="left" wrapText="1"/>
    </xf>
    <xf numFmtId="0" fontId="2" fillId="40" borderId="29" xfId="0" applyFont="1" applyFill="1" applyBorder="1" applyAlignment="1">
      <alignment horizontal="center" vertical="center" wrapText="1"/>
    </xf>
    <xf numFmtId="0" fontId="2" fillId="40" borderId="0" xfId="0" applyFont="1" applyFill="1" applyAlignment="1">
      <alignment horizontal="center" vertical="center" wrapText="1"/>
    </xf>
    <xf numFmtId="0" fontId="0" fillId="0" borderId="0" xfId="0" applyFont="1" applyBorder="1" applyAlignment="1">
      <alignment horizontal="left"/>
    </xf>
    <xf numFmtId="0" fontId="0" fillId="0" borderId="0" xfId="0" applyFont="1" applyAlignment="1">
      <alignment/>
    </xf>
    <xf numFmtId="0" fontId="25" fillId="0" borderId="0" xfId="0" applyFont="1" applyAlignment="1">
      <alignment/>
    </xf>
    <xf numFmtId="0" fontId="25"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Alignment="1">
      <alignment wrapText="1"/>
    </xf>
    <xf numFmtId="0" fontId="7" fillId="0" borderId="0" xfId="0" applyFont="1" applyBorder="1" applyAlignment="1">
      <alignment/>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0" fontId="2" fillId="0" borderId="0" xfId="0" applyFont="1" applyAlignment="1">
      <alignment/>
    </xf>
    <xf numFmtId="0" fontId="7" fillId="38" borderId="1" xfId="0" applyFont="1" applyFill="1" applyBorder="1" applyAlignment="1">
      <alignment horizontal="center"/>
    </xf>
    <xf numFmtId="0" fontId="7" fillId="0" borderId="18" xfId="0" applyFont="1" applyBorder="1" applyAlignment="1">
      <alignment horizontal="center"/>
    </xf>
    <xf numFmtId="0" fontId="4" fillId="0" borderId="19" xfId="0" applyFont="1" applyBorder="1" applyAlignment="1">
      <alignment/>
    </xf>
    <xf numFmtId="0" fontId="4" fillId="38" borderId="30" xfId="0" applyFont="1" applyFill="1" applyBorder="1" applyAlignment="1">
      <alignment horizontal="center" vertical="center" wrapText="1"/>
    </xf>
    <xf numFmtId="0" fontId="4" fillId="38" borderId="25"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8" borderId="31" xfId="0" applyFont="1" applyFill="1" applyBorder="1" applyAlignment="1">
      <alignment horizontal="center" vertical="center" wrapText="1"/>
    </xf>
    <xf numFmtId="0" fontId="4" fillId="0" borderId="30" xfId="0" applyFont="1" applyBorder="1" applyAlignment="1">
      <alignment horizontal="left" vertical="center"/>
    </xf>
    <xf numFmtId="0" fontId="4" fillId="0" borderId="1" xfId="0" applyFont="1" applyBorder="1" applyAlignment="1" applyProtection="1">
      <alignment/>
      <protection locked="0"/>
    </xf>
    <xf numFmtId="0" fontId="4" fillId="35" borderId="1" xfId="0" applyFont="1" applyFill="1" applyBorder="1" applyAlignment="1" applyProtection="1">
      <alignment/>
      <protection locked="0"/>
    </xf>
    <xf numFmtId="0" fontId="4" fillId="38" borderId="1" xfId="0" applyFont="1" applyFill="1" applyBorder="1" applyAlignment="1" applyProtection="1">
      <alignment/>
      <protection locked="0"/>
    </xf>
    <xf numFmtId="0" fontId="4" fillId="38" borderId="13" xfId="0" applyFont="1" applyFill="1" applyBorder="1" applyAlignment="1">
      <alignment/>
    </xf>
    <xf numFmtId="0" fontId="4" fillId="0" borderId="1" xfId="0" applyFont="1" applyBorder="1" applyAlignment="1" applyProtection="1">
      <alignment horizontal="center"/>
      <protection locked="0"/>
    </xf>
    <xf numFmtId="0" fontId="4" fillId="38" borderId="32" xfId="0" applyFont="1" applyFill="1" applyBorder="1" applyAlignment="1">
      <alignment horizontal="right"/>
    </xf>
    <xf numFmtId="0" fontId="4" fillId="35" borderId="25" xfId="0" applyFont="1" applyFill="1" applyBorder="1" applyAlignment="1" applyProtection="1">
      <alignment/>
      <protection locked="0"/>
    </xf>
    <xf numFmtId="0" fontId="4" fillId="0" borderId="25" xfId="0" applyFont="1" applyBorder="1" applyAlignment="1" applyProtection="1">
      <alignment/>
      <protection locked="0"/>
    </xf>
    <xf numFmtId="0" fontId="4" fillId="0" borderId="30" xfId="0" applyFont="1" applyBorder="1" applyAlignment="1">
      <alignment horizontal="left" vertical="center" wrapText="1"/>
    </xf>
    <xf numFmtId="0" fontId="4" fillId="35" borderId="33" xfId="0" applyFont="1" applyFill="1" applyBorder="1" applyAlignment="1" applyProtection="1">
      <alignment/>
      <protection locked="0"/>
    </xf>
    <xf numFmtId="0" fontId="4" fillId="0" borderId="33" xfId="0" applyFont="1" applyBorder="1" applyAlignment="1" applyProtection="1">
      <alignment/>
      <protection locked="0"/>
    </xf>
    <xf numFmtId="0" fontId="4" fillId="38" borderId="25" xfId="0" applyFont="1" applyFill="1" applyBorder="1" applyAlignment="1">
      <alignment wrapText="1"/>
    </xf>
    <xf numFmtId="0" fontId="4" fillId="38" borderId="25" xfId="0" applyFont="1" applyFill="1" applyBorder="1" applyAlignment="1">
      <alignment horizontal="center" wrapText="1"/>
    </xf>
    <xf numFmtId="0" fontId="4" fillId="0" borderId="0" xfId="0" applyFont="1" applyBorder="1" applyAlignment="1">
      <alignment wrapText="1"/>
    </xf>
    <xf numFmtId="0" fontId="4" fillId="0" borderId="0" xfId="0" applyFont="1" applyAlignment="1">
      <alignment horizontal="center" vertical="center"/>
    </xf>
    <xf numFmtId="0" fontId="7" fillId="0" borderId="1" xfId="0" applyFont="1" applyBorder="1" applyAlignment="1">
      <alignment/>
    </xf>
    <xf numFmtId="0" fontId="4" fillId="0" borderId="1" xfId="0" applyFont="1" applyFill="1" applyBorder="1" applyAlignment="1" applyProtection="1">
      <alignment/>
      <protection locked="0"/>
    </xf>
    <xf numFmtId="0" fontId="4" fillId="0" borderId="34" xfId="0" applyFont="1" applyBorder="1" applyAlignment="1" applyProtection="1">
      <alignment horizontal="left"/>
      <protection locked="0"/>
    </xf>
    <xf numFmtId="0" fontId="7" fillId="38" borderId="22" xfId="0" applyFont="1" applyFill="1" applyBorder="1" applyAlignment="1">
      <alignment horizontal="center"/>
    </xf>
    <xf numFmtId="0" fontId="7" fillId="0" borderId="0" xfId="0" applyFont="1" applyAlignment="1">
      <alignment horizontal="center"/>
    </xf>
    <xf numFmtId="0" fontId="4" fillId="38" borderId="1" xfId="0" applyFont="1" applyFill="1" applyBorder="1" applyAlignment="1">
      <alignment horizontal="center" vertical="center" wrapText="1"/>
    </xf>
    <xf numFmtId="0" fontId="7" fillId="38" borderId="22"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right"/>
    </xf>
    <xf numFmtId="185" fontId="11" fillId="0" borderId="0" xfId="0" applyNumberFormat="1" applyFont="1" applyFill="1" applyBorder="1" applyAlignment="1">
      <alignment horizontal="center"/>
    </xf>
    <xf numFmtId="0" fontId="95" fillId="0" borderId="13" xfId="0" applyFont="1" applyBorder="1" applyAlignment="1">
      <alignment horizontal="center" vertical="center" wrapText="1"/>
    </xf>
    <xf numFmtId="0" fontId="95" fillId="0" borderId="4" xfId="0" applyFont="1" applyBorder="1" applyAlignment="1">
      <alignment horizontal="center" vertical="center" wrapText="1"/>
    </xf>
    <xf numFmtId="0" fontId="95" fillId="0" borderId="12" xfId="0" applyFont="1" applyBorder="1" applyAlignment="1">
      <alignment horizontal="center" vertical="center" wrapText="1"/>
    </xf>
    <xf numFmtId="0" fontId="4" fillId="30" borderId="13" xfId="0" applyFont="1" applyFill="1" applyBorder="1" applyAlignment="1">
      <alignment horizontal="left" vertical="center" wrapText="1"/>
    </xf>
    <xf numFmtId="0" fontId="4" fillId="30" borderId="12" xfId="0" applyFont="1" applyFill="1" applyBorder="1" applyAlignment="1">
      <alignment horizontal="left" vertical="center" wrapText="1"/>
    </xf>
    <xf numFmtId="0" fontId="96" fillId="0" borderId="0" xfId="0" applyFont="1" applyAlignment="1">
      <alignment/>
    </xf>
    <xf numFmtId="0" fontId="97" fillId="0" borderId="13" xfId="0" applyFont="1" applyBorder="1" applyAlignment="1">
      <alignment horizontal="center" vertical="center" wrapText="1"/>
    </xf>
    <xf numFmtId="0" fontId="97" fillId="0" borderId="4" xfId="0" applyFont="1" applyBorder="1" applyAlignment="1">
      <alignment horizontal="center" vertical="center" wrapText="1"/>
    </xf>
    <xf numFmtId="0" fontId="97" fillId="0" borderId="12" xfId="0" applyFont="1" applyBorder="1" applyAlignment="1">
      <alignment horizontal="center" vertical="center" wrapText="1"/>
    </xf>
    <xf numFmtId="0" fontId="4"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4" fillId="30" borderId="1" xfId="0" applyFont="1" applyFill="1" applyBorder="1" applyAlignment="1">
      <alignment horizontal="left" vertical="center" wrapText="1"/>
    </xf>
    <xf numFmtId="0" fontId="95" fillId="0" borderId="1" xfId="0" applyFont="1" applyFill="1" applyBorder="1" applyAlignment="1">
      <alignment horizontal="center" vertical="center" wrapText="1"/>
    </xf>
    <xf numFmtId="0" fontId="13" fillId="0" borderId="0" xfId="0" applyFont="1" applyAlignment="1">
      <alignment horizontal="center" vertical="center" wrapText="1"/>
    </xf>
    <xf numFmtId="49" fontId="95" fillId="0" borderId="20" xfId="0" applyNumberFormat="1" applyFont="1" applyBorder="1" applyAlignment="1">
      <alignment horizontal="center" vertical="center" wrapText="1"/>
    </xf>
    <xf numFmtId="49" fontId="95" fillId="0" borderId="14" xfId="0" applyNumberFormat="1" applyFont="1" applyBorder="1" applyAlignment="1">
      <alignment horizontal="center" vertical="center" wrapText="1"/>
    </xf>
    <xf numFmtId="49" fontId="95" fillId="0" borderId="15" xfId="0" applyNumberFormat="1" applyFont="1" applyBorder="1" applyAlignment="1">
      <alignment horizontal="center" vertical="center" wrapText="1"/>
    </xf>
    <xf numFmtId="0" fontId="23" fillId="0" borderId="0" xfId="0" applyFont="1" applyAlignment="1">
      <alignment horizontal="center" wrapText="1"/>
    </xf>
    <xf numFmtId="0" fontId="23" fillId="0" borderId="0" xfId="0" applyFont="1" applyAlignment="1">
      <alignment horizontal="center" vertical="center"/>
    </xf>
    <xf numFmtId="0" fontId="23" fillId="0" borderId="0" xfId="0" applyFont="1" applyFill="1" applyAlignment="1">
      <alignment horizontal="center" wrapText="1"/>
    </xf>
    <xf numFmtId="0" fontId="95" fillId="0" borderId="20" xfId="0" applyFont="1" applyBorder="1" applyAlignment="1">
      <alignment horizontal="center" vertical="center" wrapText="1"/>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7" fillId="0" borderId="0" xfId="0" applyFont="1" applyAlignment="1">
      <alignment horizontal="center" wrapText="1"/>
    </xf>
    <xf numFmtId="3" fontId="91" fillId="0" borderId="13" xfId="0" applyNumberFormat="1" applyFont="1" applyBorder="1" applyAlignment="1">
      <alignment horizontal="left" wrapText="1"/>
    </xf>
    <xf numFmtId="3" fontId="91" fillId="0" borderId="4" xfId="0" applyNumberFormat="1" applyFont="1" applyBorder="1" applyAlignment="1">
      <alignment horizontal="left" wrapText="1"/>
    </xf>
    <xf numFmtId="3" fontId="91" fillId="0" borderId="12" xfId="0" applyNumberFormat="1" applyFont="1" applyBorder="1" applyAlignment="1">
      <alignment horizontal="left" wrapText="1"/>
    </xf>
    <xf numFmtId="0" fontId="4" fillId="0" borderId="13" xfId="0" applyFont="1" applyFill="1" applyBorder="1" applyAlignment="1">
      <alignment horizontal="center" wrapText="1" shrinkToFit="1"/>
    </xf>
    <xf numFmtId="0" fontId="4" fillId="0" borderId="4" xfId="0" applyFont="1" applyFill="1" applyBorder="1" applyAlignment="1">
      <alignment horizontal="center" wrapText="1" shrinkToFit="1"/>
    </xf>
    <xf numFmtId="0" fontId="4" fillId="0" borderId="12" xfId="0" applyFont="1" applyFill="1" applyBorder="1" applyAlignment="1">
      <alignment horizontal="center" wrapText="1" shrinkToFit="1"/>
    </xf>
    <xf numFmtId="0" fontId="21" fillId="0" borderId="4" xfId="0" applyFont="1" applyFill="1" applyBorder="1" applyAlignment="1">
      <alignment horizontal="left" wrapText="1"/>
    </xf>
    <xf numFmtId="0" fontId="2" fillId="0" borderId="0" xfId="0" applyFont="1" applyAlignment="1">
      <alignment horizontal="left" vertical="center" wrapText="1"/>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2" fillId="0" borderId="0" xfId="0" applyFont="1" applyFill="1" applyBorder="1" applyAlignment="1">
      <alignment horizontal="left" vertical="top"/>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2" xfId="0" applyFont="1" applyBorder="1" applyAlignment="1">
      <alignment horizontal="center" wrapText="1"/>
    </xf>
    <xf numFmtId="185" fontId="20" fillId="0" borderId="13" xfId="0" applyNumberFormat="1" applyFont="1" applyFill="1" applyBorder="1" applyAlignment="1">
      <alignment horizontal="center"/>
    </xf>
    <xf numFmtId="185" fontId="20" fillId="0" borderId="12" xfId="0" applyNumberFormat="1" applyFont="1" applyFill="1" applyBorder="1" applyAlignment="1">
      <alignment horizontal="center"/>
    </xf>
    <xf numFmtId="0" fontId="20" fillId="0" borderId="13" xfId="0" applyFont="1" applyFill="1" applyBorder="1" applyAlignment="1">
      <alignment horizontal="center"/>
    </xf>
    <xf numFmtId="0" fontId="20" fillId="0" borderId="4" xfId="0" applyFont="1" applyFill="1" applyBorder="1" applyAlignment="1">
      <alignment horizontal="center"/>
    </xf>
    <xf numFmtId="0" fontId="20" fillId="0" borderId="12" xfId="0" applyFont="1" applyFill="1" applyBorder="1" applyAlignment="1">
      <alignment horizontal="center"/>
    </xf>
    <xf numFmtId="0" fontId="20" fillId="38" borderId="13" xfId="0" applyFont="1" applyFill="1" applyBorder="1" applyAlignment="1">
      <alignment horizontal="center"/>
    </xf>
    <xf numFmtId="0" fontId="20" fillId="30" borderId="4" xfId="0" applyFont="1" applyFill="1" applyBorder="1" applyAlignment="1">
      <alignment horizontal="center"/>
    </xf>
    <xf numFmtId="0" fontId="20" fillId="38" borderId="12" xfId="0" applyFont="1" applyFill="1" applyBorder="1" applyAlignment="1">
      <alignment horizontal="center"/>
    </xf>
    <xf numFmtId="185" fontId="20" fillId="37" borderId="35" xfId="0" applyNumberFormat="1" applyFont="1" applyFill="1" applyBorder="1" applyAlignment="1">
      <alignment horizontal="center"/>
    </xf>
    <xf numFmtId="0" fontId="4" fillId="37" borderId="35" xfId="0" applyFont="1" applyFill="1" applyBorder="1" applyAlignment="1">
      <alignment horizontal="center"/>
    </xf>
    <xf numFmtId="182" fontId="20" fillId="0" borderId="1" xfId="0" applyNumberFormat="1" applyFont="1" applyFill="1" applyBorder="1" applyAlignment="1">
      <alignment horizontal="center"/>
    </xf>
    <xf numFmtId="0" fontId="20" fillId="0" borderId="1" xfId="0" applyFont="1" applyFill="1" applyBorder="1" applyAlignment="1">
      <alignment horizontal="center"/>
    </xf>
    <xf numFmtId="0" fontId="20" fillId="38" borderId="13" xfId="0" applyFont="1" applyFill="1" applyBorder="1" applyAlignment="1">
      <alignment horizontal="left"/>
    </xf>
    <xf numFmtId="0" fontId="20" fillId="38" borderId="4" xfId="0" applyFont="1" applyFill="1" applyBorder="1" applyAlignment="1">
      <alignment horizontal="left"/>
    </xf>
    <xf numFmtId="0" fontId="20" fillId="38" borderId="12" xfId="0" applyFont="1" applyFill="1" applyBorder="1" applyAlignment="1">
      <alignment horizontal="left"/>
    </xf>
    <xf numFmtId="182" fontId="20" fillId="0" borderId="13" xfId="0" applyNumberFormat="1" applyFont="1" applyFill="1" applyBorder="1" applyAlignment="1">
      <alignment horizontal="center"/>
    </xf>
    <xf numFmtId="182" fontId="20" fillId="0" borderId="12" xfId="0" applyNumberFormat="1" applyFont="1" applyFill="1" applyBorder="1" applyAlignment="1">
      <alignment horizontal="center"/>
    </xf>
    <xf numFmtId="185" fontId="20" fillId="35" borderId="13" xfId="0" applyNumberFormat="1" applyFont="1" applyFill="1" applyBorder="1" applyAlignment="1">
      <alignment horizontal="center"/>
    </xf>
    <xf numFmtId="185" fontId="20" fillId="35" borderId="12" xfId="0" applyNumberFormat="1" applyFont="1" applyFill="1" applyBorder="1" applyAlignment="1">
      <alignment horizontal="center"/>
    </xf>
    <xf numFmtId="0" fontId="20" fillId="0" borderId="13" xfId="0" applyFont="1" applyFill="1" applyBorder="1" applyAlignment="1">
      <alignment horizontal="left"/>
    </xf>
    <xf numFmtId="0" fontId="20" fillId="0" borderId="4" xfId="0" applyFont="1" applyFill="1" applyBorder="1" applyAlignment="1">
      <alignment horizontal="left"/>
    </xf>
    <xf numFmtId="0" fontId="20" fillId="0" borderId="12" xfId="0" applyFont="1" applyFill="1" applyBorder="1" applyAlignment="1">
      <alignment horizontal="left"/>
    </xf>
    <xf numFmtId="0" fontId="2" fillId="0" borderId="14" xfId="0" applyFont="1" applyBorder="1" applyAlignment="1">
      <alignment horizontal="left" vertical="center"/>
    </xf>
    <xf numFmtId="0" fontId="4" fillId="37" borderId="13" xfId="0" applyFont="1" applyFill="1" applyBorder="1" applyAlignment="1">
      <alignment horizontal="center"/>
    </xf>
    <xf numFmtId="0" fontId="4" fillId="37" borderId="4" xfId="0" applyFont="1" applyFill="1" applyBorder="1" applyAlignment="1">
      <alignment horizontal="center"/>
    </xf>
    <xf numFmtId="0" fontId="4" fillId="37" borderId="12" xfId="0" applyFont="1" applyFill="1" applyBorder="1" applyAlignment="1">
      <alignment horizontal="center"/>
    </xf>
    <xf numFmtId="0" fontId="20" fillId="37" borderId="4" xfId="0" applyFont="1" applyFill="1" applyBorder="1" applyAlignment="1">
      <alignment horizontal="left"/>
    </xf>
    <xf numFmtId="0" fontId="20" fillId="37" borderId="12" xfId="0" applyFont="1" applyFill="1" applyBorder="1" applyAlignment="1">
      <alignment horizontal="left"/>
    </xf>
    <xf numFmtId="182" fontId="11" fillId="38" borderId="13" xfId="0" applyNumberFormat="1" applyFont="1" applyFill="1" applyBorder="1" applyAlignment="1">
      <alignment horizontal="center"/>
    </xf>
    <xf numFmtId="182" fontId="11" fillId="38" borderId="12" xfId="0" applyNumberFormat="1" applyFont="1" applyFill="1" applyBorder="1" applyAlignment="1">
      <alignment horizontal="center"/>
    </xf>
    <xf numFmtId="182" fontId="11" fillId="0" borderId="13" xfId="0" applyNumberFormat="1" applyFont="1" applyFill="1" applyBorder="1" applyAlignment="1">
      <alignment horizontal="center"/>
    </xf>
    <xf numFmtId="182" fontId="11" fillId="0" borderId="12" xfId="0" applyNumberFormat="1" applyFont="1" applyFill="1" applyBorder="1" applyAlignment="1">
      <alignment horizontal="center"/>
    </xf>
    <xf numFmtId="0" fontId="3" fillId="0" borderId="4" xfId="0" applyFont="1" applyFill="1" applyBorder="1" applyAlignment="1">
      <alignment horizontal="left" vertical="center" wrapText="1"/>
    </xf>
    <xf numFmtId="0" fontId="7" fillId="30" borderId="20" xfId="0" applyFont="1" applyFill="1" applyBorder="1" applyAlignment="1">
      <alignment horizontal="center" vertical="center"/>
    </xf>
    <xf numFmtId="0" fontId="7" fillId="30" borderId="15"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21" xfId="0" applyFont="1" applyFill="1" applyBorder="1" applyAlignment="1">
      <alignment horizontal="center" vertical="center"/>
    </xf>
    <xf numFmtId="0" fontId="7" fillId="30" borderId="14" xfId="0" applyFont="1" applyFill="1" applyBorder="1" applyAlignment="1">
      <alignment horizontal="center" vertical="center"/>
    </xf>
    <xf numFmtId="0" fontId="7" fillId="30" borderId="19" xfId="0" applyFont="1" applyFill="1" applyBorder="1" applyAlignment="1">
      <alignment horizontal="center" vertical="center"/>
    </xf>
    <xf numFmtId="185" fontId="20" fillId="0" borderId="1" xfId="0" applyNumberFormat="1" applyFont="1" applyFill="1" applyBorder="1" applyAlignment="1">
      <alignment horizontal="center"/>
    </xf>
    <xf numFmtId="0" fontId="3" fillId="37" borderId="1" xfId="0" applyFont="1" applyFill="1" applyBorder="1" applyAlignment="1">
      <alignment horizontal="center"/>
    </xf>
    <xf numFmtId="182" fontId="91" fillId="0" borderId="13" xfId="0" applyNumberFormat="1" applyFont="1" applyFill="1" applyBorder="1" applyAlignment="1">
      <alignment horizontal="justify" vertical="center" wrapText="1"/>
    </xf>
    <xf numFmtId="182" fontId="91" fillId="0" borderId="4" xfId="0" applyNumberFormat="1" applyFont="1" applyFill="1" applyBorder="1" applyAlignment="1">
      <alignment horizontal="justify" vertical="center"/>
    </xf>
    <xf numFmtId="182" fontId="91" fillId="0" borderId="12" xfId="0" applyNumberFormat="1" applyFont="1" applyFill="1" applyBorder="1" applyAlignment="1">
      <alignment horizontal="justify" vertical="center"/>
    </xf>
    <xf numFmtId="0" fontId="4" fillId="38" borderId="13"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21" fillId="0" borderId="4" xfId="0" applyFont="1" applyFill="1" applyBorder="1" applyAlignment="1">
      <alignment horizontal="left"/>
    </xf>
    <xf numFmtId="0" fontId="4" fillId="37" borderId="1" xfId="0" applyFont="1" applyFill="1" applyBorder="1" applyAlignment="1">
      <alignment horizontal="left" vertical="center" wrapText="1"/>
    </xf>
    <xf numFmtId="0" fontId="4" fillId="37" borderId="1" xfId="0" applyFont="1" applyFill="1" applyBorder="1" applyAlignment="1">
      <alignment/>
    </xf>
    <xf numFmtId="0" fontId="4" fillId="37" borderId="13" xfId="0" applyFont="1" applyFill="1" applyBorder="1" applyAlignment="1">
      <alignment horizontal="left" vertical="center" wrapText="1"/>
    </xf>
    <xf numFmtId="0" fontId="4" fillId="37" borderId="4" xfId="0" applyFont="1" applyFill="1" applyBorder="1" applyAlignment="1">
      <alignment horizontal="left" vertical="center" wrapText="1"/>
    </xf>
    <xf numFmtId="0" fontId="4" fillId="37" borderId="12" xfId="0" applyFont="1" applyFill="1" applyBorder="1" applyAlignment="1">
      <alignment horizontal="left" vertical="center" wrapText="1"/>
    </xf>
    <xf numFmtId="182" fontId="4" fillId="0" borderId="13" xfId="0" applyNumberFormat="1" applyFont="1" applyFill="1" applyBorder="1" applyAlignment="1">
      <alignment horizontal="center"/>
    </xf>
    <xf numFmtId="182" fontId="4" fillId="0" borderId="4" xfId="0" applyNumberFormat="1" applyFont="1" applyFill="1" applyBorder="1" applyAlignment="1">
      <alignment horizontal="center"/>
    </xf>
    <xf numFmtId="182" fontId="4" fillId="0" borderId="12" xfId="0" applyNumberFormat="1" applyFont="1" applyFill="1" applyBorder="1" applyAlignment="1">
      <alignment horizontal="center"/>
    </xf>
    <xf numFmtId="0" fontId="98" fillId="0" borderId="13" xfId="0" applyFont="1" applyBorder="1" applyAlignment="1">
      <alignment horizontal="left" vertical="center" wrapText="1"/>
    </xf>
    <xf numFmtId="0" fontId="98" fillId="0" borderId="12" xfId="0" applyFont="1" applyBorder="1" applyAlignment="1">
      <alignment horizontal="left" vertical="center" wrapText="1"/>
    </xf>
    <xf numFmtId="0" fontId="4" fillId="30" borderId="22" xfId="0" applyFont="1" applyFill="1" applyBorder="1" applyAlignment="1">
      <alignment horizontal="center" vertical="center" textRotation="90" wrapText="1"/>
    </xf>
    <xf numFmtId="0" fontId="4" fillId="30" borderId="35" xfId="0" applyFont="1" applyFill="1" applyBorder="1" applyAlignment="1">
      <alignment horizontal="center" vertical="center" textRotation="90" wrapText="1"/>
    </xf>
    <xf numFmtId="0" fontId="91" fillId="0" borderId="13" xfId="0" applyFont="1" applyFill="1" applyBorder="1" applyAlignment="1">
      <alignment horizontal="left" wrapText="1" shrinkToFit="1"/>
    </xf>
    <xf numFmtId="0" fontId="91" fillId="0" borderId="4" xfId="0" applyFont="1" applyBorder="1" applyAlignment="1">
      <alignment horizontal="left"/>
    </xf>
    <xf numFmtId="0" fontId="91" fillId="0" borderId="12" xfId="0" applyFont="1" applyBorder="1" applyAlignment="1">
      <alignment horizontal="left"/>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92" fillId="0" borderId="1" xfId="0" applyFont="1" applyFill="1" applyBorder="1" applyAlignment="1">
      <alignment horizontal="center" vertical="center" wrapText="1"/>
    </xf>
    <xf numFmtId="0" fontId="4" fillId="37" borderId="20" xfId="0" applyFont="1" applyFill="1" applyBorder="1" applyAlignment="1">
      <alignment horizontal="left" vertical="center" wrapText="1"/>
    </xf>
    <xf numFmtId="0" fontId="4" fillId="37" borderId="14" xfId="0" applyFont="1" applyFill="1" applyBorder="1" applyAlignment="1">
      <alignment horizontal="left" vertical="center" wrapText="1"/>
    </xf>
    <xf numFmtId="0" fontId="4" fillId="37" borderId="15"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4" fillId="37" borderId="21" xfId="0" applyFont="1" applyFill="1" applyBorder="1" applyAlignment="1">
      <alignment horizontal="left" vertical="center" wrapText="1"/>
    </xf>
    <xf numFmtId="0" fontId="11" fillId="30" borderId="13" xfId="0" applyFont="1" applyFill="1" applyBorder="1" applyAlignment="1">
      <alignment horizontal="center" wrapText="1"/>
    </xf>
    <xf numFmtId="0" fontId="11" fillId="30" borderId="4" xfId="0" applyFont="1" applyFill="1" applyBorder="1" applyAlignment="1">
      <alignment horizontal="center" wrapText="1"/>
    </xf>
    <xf numFmtId="0" fontId="11" fillId="30" borderId="12" xfId="0" applyFont="1" applyFill="1" applyBorder="1" applyAlignment="1">
      <alignment horizontal="center" wrapText="1"/>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2"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4"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9" fillId="0" borderId="0" xfId="0" applyFont="1" applyAlignment="1">
      <alignment wrapText="1"/>
    </xf>
    <xf numFmtId="0" fontId="21" fillId="0" borderId="19" xfId="0" applyFont="1" applyFill="1" applyBorder="1" applyAlignment="1">
      <alignment horizontal="left"/>
    </xf>
    <xf numFmtId="0" fontId="21" fillId="0" borderId="19" xfId="0" applyFont="1" applyBorder="1" applyAlignment="1">
      <alignment horizontal="left"/>
    </xf>
    <xf numFmtId="0" fontId="91" fillId="0" borderId="13" xfId="0" applyFont="1" applyFill="1" applyBorder="1" applyAlignment="1">
      <alignment horizontal="left" vertical="center" wrapText="1"/>
    </xf>
    <xf numFmtId="0" fontId="91" fillId="0" borderId="4" xfId="0" applyFont="1" applyFill="1" applyBorder="1" applyAlignment="1">
      <alignment horizontal="left" vertical="center" wrapText="1"/>
    </xf>
    <xf numFmtId="0" fontId="91" fillId="0" borderId="12" xfId="0" applyFont="1" applyFill="1" applyBorder="1" applyAlignment="1">
      <alignment horizontal="left" vertical="center" wrapText="1"/>
    </xf>
    <xf numFmtId="0" fontId="4" fillId="0" borderId="13" xfId="0" applyFont="1" applyFill="1" applyBorder="1" applyAlignment="1">
      <alignment wrapText="1"/>
    </xf>
    <xf numFmtId="0" fontId="4" fillId="0" borderId="12" xfId="0" applyFont="1" applyFill="1" applyBorder="1" applyAlignment="1">
      <alignment wrapText="1"/>
    </xf>
    <xf numFmtId="0" fontId="8" fillId="0" borderId="13" xfId="0" applyFont="1" applyFill="1" applyBorder="1" applyAlignment="1">
      <alignment horizontal="left"/>
    </xf>
    <xf numFmtId="0" fontId="8" fillId="0" borderId="4" xfId="0" applyFont="1" applyFill="1" applyBorder="1" applyAlignment="1">
      <alignment horizontal="left"/>
    </xf>
    <xf numFmtId="0" fontId="92" fillId="0" borderId="13" xfId="0" applyFont="1" applyBorder="1" applyAlignment="1">
      <alignment horizontal="left" vertical="top" wrapText="1"/>
    </xf>
    <xf numFmtId="0" fontId="92" fillId="0" borderId="4" xfId="0" applyFont="1" applyBorder="1" applyAlignment="1">
      <alignment horizontal="left" vertical="top" wrapText="1"/>
    </xf>
    <xf numFmtId="0" fontId="92" fillId="0" borderId="12" xfId="0" applyFont="1" applyBorder="1" applyAlignment="1">
      <alignment horizontal="left" vertical="top" wrapText="1"/>
    </xf>
    <xf numFmtId="0" fontId="4" fillId="30" borderId="1" xfId="0" applyFont="1" applyFill="1" applyBorder="1" applyAlignment="1">
      <alignment horizontal="left" vertical="center" wrapText="1"/>
    </xf>
    <xf numFmtId="0" fontId="4" fillId="0" borderId="1" xfId="0" applyFont="1" applyBorder="1" applyAlignment="1">
      <alignment/>
    </xf>
    <xf numFmtId="0" fontId="91" fillId="0" borderId="13" xfId="0" applyFont="1" applyFill="1" applyBorder="1" applyAlignment="1">
      <alignment horizontal="left" vertical="center" wrapText="1" shrinkToFit="1"/>
    </xf>
    <xf numFmtId="0" fontId="91" fillId="0" borderId="4" xfId="0" applyFont="1" applyBorder="1" applyAlignment="1">
      <alignment horizontal="left" vertical="center"/>
    </xf>
    <xf numFmtId="0" fontId="91" fillId="0" borderId="12" xfId="0" applyFont="1" applyBorder="1" applyAlignment="1">
      <alignment horizontal="left" vertical="center"/>
    </xf>
    <xf numFmtId="0" fontId="8" fillId="0" borderId="13" xfId="0" applyFont="1" applyBorder="1" applyAlignment="1">
      <alignment horizontal="left"/>
    </xf>
    <xf numFmtId="0" fontId="8" fillId="0" borderId="4" xfId="0" applyFont="1" applyBorder="1" applyAlignment="1">
      <alignment horizontal="left"/>
    </xf>
    <xf numFmtId="0" fontId="8" fillId="0" borderId="12" xfId="0" applyFont="1" applyBorder="1" applyAlignment="1">
      <alignment horizontal="left"/>
    </xf>
    <xf numFmtId="0" fontId="92" fillId="0" borderId="13" xfId="0" applyFont="1" applyBorder="1" applyAlignment="1">
      <alignment horizontal="left" wrapText="1"/>
    </xf>
    <xf numFmtId="0" fontId="92" fillId="0" borderId="4" xfId="0" applyFont="1" applyBorder="1" applyAlignment="1">
      <alignment horizontal="left" wrapText="1"/>
    </xf>
    <xf numFmtId="0" fontId="92" fillId="0" borderId="12" xfId="0" applyFont="1" applyBorder="1" applyAlignment="1">
      <alignment horizontal="left"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2" xfId="0" applyFont="1" applyFill="1" applyBorder="1" applyAlignment="1">
      <alignment horizontal="left" vertical="center" wrapText="1"/>
    </xf>
    <xf numFmtId="185" fontId="11" fillId="38" borderId="1" xfId="0" applyNumberFormat="1" applyFont="1" applyFill="1" applyBorder="1" applyAlignment="1">
      <alignment horizontal="center"/>
    </xf>
    <xf numFmtId="185" fontId="20" fillId="38" borderId="13" xfId="0" applyNumberFormat="1" applyFont="1" applyFill="1" applyBorder="1" applyAlignment="1">
      <alignment horizontal="center"/>
    </xf>
    <xf numFmtId="185" fontId="20" fillId="38" borderId="12" xfId="0" applyNumberFormat="1" applyFont="1" applyFill="1" applyBorder="1" applyAlignment="1">
      <alignment horizontal="center"/>
    </xf>
    <xf numFmtId="0" fontId="4" fillId="0" borderId="13" xfId="0" applyFont="1" applyFill="1" applyBorder="1" applyAlignment="1">
      <alignment/>
    </xf>
    <xf numFmtId="0" fontId="4" fillId="0" borderId="4" xfId="0" applyFont="1" applyFill="1" applyBorder="1" applyAlignment="1">
      <alignment/>
    </xf>
    <xf numFmtId="0" fontId="4" fillId="0" borderId="12" xfId="0" applyFont="1" applyFill="1" applyBorder="1" applyAlignment="1">
      <alignment/>
    </xf>
    <xf numFmtId="0" fontId="20" fillId="37" borderId="1" xfId="0" applyFont="1" applyFill="1" applyBorder="1" applyAlignment="1">
      <alignment horizontal="center"/>
    </xf>
    <xf numFmtId="0" fontId="25" fillId="30" borderId="20" xfId="0" applyFont="1" applyFill="1" applyBorder="1" applyAlignment="1">
      <alignment horizontal="center" vertical="center" wrapText="1"/>
    </xf>
    <xf numFmtId="0" fontId="25" fillId="30" borderId="15" xfId="0" applyFont="1" applyFill="1" applyBorder="1" applyAlignment="1">
      <alignment horizontal="center" vertical="center" wrapText="1"/>
    </xf>
    <xf numFmtId="0" fontId="25" fillId="30" borderId="18" xfId="0" applyFont="1" applyFill="1" applyBorder="1" applyAlignment="1">
      <alignment horizontal="center" vertical="center" wrapText="1"/>
    </xf>
    <xf numFmtId="0" fontId="25" fillId="30" borderId="21" xfId="0" applyFont="1" applyFill="1" applyBorder="1" applyAlignment="1">
      <alignment horizontal="center" vertical="center" wrapText="1"/>
    </xf>
    <xf numFmtId="182" fontId="7" fillId="38" borderId="13" xfId="0" applyNumberFormat="1" applyFont="1" applyFill="1" applyBorder="1" applyAlignment="1">
      <alignment horizontal="center"/>
    </xf>
    <xf numFmtId="182" fontId="7" fillId="38" borderId="12" xfId="0" applyNumberFormat="1" applyFont="1" applyFill="1" applyBorder="1" applyAlignment="1">
      <alignment horizontal="center"/>
    </xf>
    <xf numFmtId="0" fontId="20" fillId="38" borderId="13" xfId="0" applyFont="1" applyFill="1" applyBorder="1" applyAlignment="1">
      <alignment horizontal="center" wrapText="1"/>
    </xf>
    <xf numFmtId="0" fontId="20" fillId="38" borderId="4" xfId="0" applyFont="1" applyFill="1" applyBorder="1" applyAlignment="1">
      <alignment horizontal="center" wrapText="1"/>
    </xf>
    <xf numFmtId="0" fontId="20" fillId="38" borderId="12" xfId="0" applyFont="1" applyFill="1" applyBorder="1" applyAlignment="1">
      <alignment horizontal="center" wrapText="1"/>
    </xf>
    <xf numFmtId="0" fontId="20" fillId="37" borderId="22" xfId="0" applyFont="1" applyFill="1" applyBorder="1" applyAlignment="1">
      <alignment horizontal="center"/>
    </xf>
    <xf numFmtId="0" fontId="20" fillId="37" borderId="35" xfId="0" applyFont="1" applyFill="1" applyBorder="1" applyAlignment="1">
      <alignment horizontal="center"/>
    </xf>
    <xf numFmtId="0" fontId="4" fillId="37" borderId="1" xfId="0" applyFont="1" applyFill="1" applyBorder="1" applyAlignment="1">
      <alignment horizontal="center"/>
    </xf>
    <xf numFmtId="0" fontId="4" fillId="37" borderId="22" xfId="0" applyFont="1" applyFill="1" applyBorder="1" applyAlignment="1">
      <alignment horizontal="center"/>
    </xf>
    <xf numFmtId="0" fontId="11" fillId="38" borderId="13" xfId="0" applyFont="1" applyFill="1" applyBorder="1" applyAlignment="1">
      <alignment horizontal="center"/>
    </xf>
    <xf numFmtId="0" fontId="11" fillId="38" borderId="4" xfId="0" applyFont="1" applyFill="1" applyBorder="1" applyAlignment="1">
      <alignment horizontal="center"/>
    </xf>
    <xf numFmtId="0" fontId="11" fillId="38" borderId="12" xfId="0" applyFont="1" applyFill="1" applyBorder="1" applyAlignment="1">
      <alignment horizontal="center"/>
    </xf>
    <xf numFmtId="0" fontId="20" fillId="37" borderId="1" xfId="0" applyFont="1" applyFill="1" applyBorder="1" applyAlignment="1">
      <alignment horizontal="left"/>
    </xf>
    <xf numFmtId="185" fontId="20" fillId="39" borderId="1" xfId="0" applyNumberFormat="1" applyFont="1" applyFill="1" applyBorder="1" applyAlignment="1">
      <alignment horizontal="center"/>
    </xf>
    <xf numFmtId="185" fontId="20" fillId="37" borderId="1" xfId="0" applyNumberFormat="1" applyFont="1" applyFill="1" applyBorder="1" applyAlignment="1">
      <alignment horizontal="center"/>
    </xf>
    <xf numFmtId="0" fontId="0" fillId="0" borderId="1" xfId="0" applyBorder="1" applyAlignment="1">
      <alignment horizontal="center"/>
    </xf>
    <xf numFmtId="0" fontId="91" fillId="0" borderId="4" xfId="0" applyFont="1" applyFill="1" applyBorder="1" applyAlignment="1">
      <alignment horizontal="left" vertical="center" wrapText="1" shrinkToFit="1"/>
    </xf>
    <xf numFmtId="0" fontId="91" fillId="0" borderId="12" xfId="0" applyFont="1" applyFill="1" applyBorder="1" applyAlignment="1">
      <alignment horizontal="left" vertical="center" wrapText="1" shrinkToFit="1"/>
    </xf>
    <xf numFmtId="0" fontId="4" fillId="37" borderId="1" xfId="0" applyFont="1" applyFill="1" applyBorder="1" applyAlignment="1">
      <alignment horizontal="left"/>
    </xf>
    <xf numFmtId="0" fontId="20" fillId="37" borderId="0" xfId="0" applyFont="1" applyFill="1" applyBorder="1" applyAlignment="1">
      <alignment horizontal="center"/>
    </xf>
    <xf numFmtId="0" fontId="4" fillId="30" borderId="1" xfId="0" applyFont="1" applyFill="1" applyBorder="1" applyAlignment="1">
      <alignment horizontal="center" vertical="center" textRotation="90" wrapText="1"/>
    </xf>
    <xf numFmtId="185" fontId="11" fillId="38" borderId="13" xfId="0" applyNumberFormat="1" applyFont="1" applyFill="1" applyBorder="1" applyAlignment="1">
      <alignment horizontal="center"/>
    </xf>
    <xf numFmtId="185" fontId="11" fillId="38" borderId="12" xfId="0" applyNumberFormat="1" applyFont="1" applyFill="1" applyBorder="1" applyAlignment="1">
      <alignment horizontal="center"/>
    </xf>
    <xf numFmtId="0" fontId="4" fillId="38" borderId="13" xfId="0" applyFont="1" applyFill="1" applyBorder="1" applyAlignment="1">
      <alignment horizontal="left" vertical="center"/>
    </xf>
    <xf numFmtId="0" fontId="4" fillId="38" borderId="4" xfId="0" applyFont="1" applyFill="1" applyBorder="1" applyAlignment="1">
      <alignment horizontal="left" vertical="center"/>
    </xf>
    <xf numFmtId="0" fontId="4" fillId="38" borderId="12" xfId="0" applyFont="1" applyFill="1" applyBorder="1" applyAlignment="1">
      <alignment horizontal="left" vertical="center"/>
    </xf>
    <xf numFmtId="0" fontId="3" fillId="37" borderId="13" xfId="0" applyFont="1" applyFill="1" applyBorder="1" applyAlignment="1">
      <alignment horizontal="center"/>
    </xf>
    <xf numFmtId="0" fontId="3" fillId="37" borderId="4" xfId="0" applyFont="1" applyFill="1" applyBorder="1" applyAlignment="1">
      <alignment horizontal="center"/>
    </xf>
    <xf numFmtId="0" fontId="3" fillId="37" borderId="12" xfId="0" applyFont="1" applyFill="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1" fillId="0" borderId="13" xfId="0" applyFont="1" applyFill="1" applyBorder="1" applyAlignment="1">
      <alignment horizontal="justify" wrapText="1" shrinkToFit="1"/>
    </xf>
    <xf numFmtId="0" fontId="91" fillId="0" borderId="4" xfId="0" applyFont="1" applyFill="1" applyBorder="1" applyAlignment="1">
      <alignment horizontal="justify" wrapText="1" shrinkToFit="1"/>
    </xf>
    <xf numFmtId="0" fontId="91" fillId="0" borderId="12" xfId="0" applyFont="1" applyFill="1" applyBorder="1" applyAlignment="1">
      <alignment horizontal="justify" wrapText="1" shrinkToFit="1"/>
    </xf>
    <xf numFmtId="0" fontId="11" fillId="0" borderId="13" xfId="0" applyFont="1" applyFill="1" applyBorder="1" applyAlignment="1">
      <alignment horizontal="center"/>
    </xf>
    <xf numFmtId="0" fontId="11" fillId="0" borderId="4" xfId="0" applyFont="1" applyFill="1" applyBorder="1" applyAlignment="1">
      <alignment horizontal="center"/>
    </xf>
    <xf numFmtId="0" fontId="11" fillId="0" borderId="12" xfId="0" applyFont="1" applyFill="1" applyBorder="1" applyAlignment="1">
      <alignment horizontal="center"/>
    </xf>
    <xf numFmtId="185" fontId="11" fillId="0" borderId="13" xfId="0" applyNumberFormat="1" applyFont="1" applyFill="1" applyBorder="1" applyAlignment="1">
      <alignment horizontal="center"/>
    </xf>
    <xf numFmtId="185" fontId="11" fillId="0" borderId="12" xfId="0" applyNumberFormat="1" applyFont="1" applyFill="1" applyBorder="1" applyAlignment="1">
      <alignment horizontal="center"/>
    </xf>
    <xf numFmtId="0" fontId="20" fillId="37" borderId="1" xfId="0" applyFont="1" applyFill="1" applyBorder="1" applyAlignment="1">
      <alignment horizontal="center" wrapText="1"/>
    </xf>
    <xf numFmtId="0" fontId="22" fillId="37" borderId="13" xfId="0" applyFont="1" applyFill="1" applyBorder="1" applyAlignment="1">
      <alignment horizontal="center" wrapText="1"/>
    </xf>
    <xf numFmtId="0" fontId="22" fillId="37" borderId="12" xfId="0" applyFont="1" applyFill="1" applyBorder="1" applyAlignment="1">
      <alignment horizontal="center" wrapText="1"/>
    </xf>
    <xf numFmtId="0" fontId="20" fillId="37" borderId="13" xfId="0" applyFont="1" applyFill="1" applyBorder="1" applyAlignment="1">
      <alignment horizontal="center"/>
    </xf>
    <xf numFmtId="0" fontId="20" fillId="37" borderId="4" xfId="0" applyFont="1" applyFill="1" applyBorder="1" applyAlignment="1">
      <alignment horizontal="center"/>
    </xf>
    <xf numFmtId="0" fontId="20" fillId="37" borderId="12" xfId="0" applyFont="1" applyFill="1" applyBorder="1" applyAlignment="1">
      <alignment horizontal="center"/>
    </xf>
    <xf numFmtId="185" fontId="20" fillId="37" borderId="13" xfId="0" applyNumberFormat="1" applyFont="1" applyFill="1" applyBorder="1" applyAlignment="1">
      <alignment horizontal="center"/>
    </xf>
    <xf numFmtId="185" fontId="20" fillId="37" borderId="12" xfId="0" applyNumberFormat="1" applyFont="1" applyFill="1" applyBorder="1" applyAlignment="1">
      <alignment horizontal="center"/>
    </xf>
    <xf numFmtId="182" fontId="8" fillId="0" borderId="1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4" fillId="0" borderId="1" xfId="0" applyNumberFormat="1" applyFont="1" applyFill="1" applyBorder="1" applyAlignment="1">
      <alignment horizontal="center" wrapText="1"/>
    </xf>
    <xf numFmtId="182" fontId="4" fillId="0" borderId="13" xfId="0" applyNumberFormat="1" applyFont="1" applyFill="1" applyBorder="1" applyAlignment="1">
      <alignment horizontal="center" shrinkToFit="1"/>
    </xf>
    <xf numFmtId="182" fontId="4" fillId="0" borderId="4" xfId="0" applyNumberFormat="1" applyFont="1" applyFill="1" applyBorder="1" applyAlignment="1">
      <alignment horizontal="center" shrinkToFit="1"/>
    </xf>
    <xf numFmtId="182" fontId="4" fillId="0" borderId="12" xfId="0" applyNumberFormat="1" applyFont="1" applyFill="1" applyBorder="1" applyAlignment="1">
      <alignment horizontal="center" shrinkToFit="1"/>
    </xf>
    <xf numFmtId="0" fontId="21" fillId="37" borderId="13" xfId="0" applyFont="1" applyFill="1" applyBorder="1" applyAlignment="1">
      <alignment horizontal="center" wrapText="1"/>
    </xf>
    <xf numFmtId="0" fontId="21" fillId="37" borderId="4" xfId="0" applyFont="1" applyFill="1" applyBorder="1" applyAlignment="1">
      <alignment horizontal="center" wrapText="1"/>
    </xf>
    <xf numFmtId="0" fontId="21" fillId="37" borderId="12" xfId="0" applyFont="1" applyFill="1" applyBorder="1" applyAlignment="1">
      <alignment horizontal="center" wrapText="1"/>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center" wrapText="1"/>
    </xf>
    <xf numFmtId="0" fontId="4" fillId="0" borderId="12" xfId="0" applyFont="1" applyFill="1" applyBorder="1" applyAlignment="1">
      <alignment horizontal="center" wrapText="1"/>
    </xf>
    <xf numFmtId="185" fontId="7" fillId="37" borderId="13" xfId="0" applyNumberFormat="1" applyFont="1" applyFill="1" applyBorder="1" applyAlignment="1">
      <alignment horizontal="center" shrinkToFit="1"/>
    </xf>
    <xf numFmtId="185" fontId="7" fillId="37" borderId="4" xfId="0" applyNumberFormat="1" applyFont="1" applyFill="1" applyBorder="1" applyAlignment="1">
      <alignment horizontal="center" shrinkToFit="1"/>
    </xf>
    <xf numFmtId="185" fontId="7" fillId="37" borderId="12" xfId="0" applyNumberFormat="1" applyFont="1" applyFill="1" applyBorder="1" applyAlignment="1">
      <alignment horizontal="center" shrinkToFit="1"/>
    </xf>
    <xf numFmtId="185" fontId="7" fillId="37" borderId="1" xfId="0" applyNumberFormat="1" applyFont="1" applyFill="1" applyBorder="1" applyAlignment="1">
      <alignment horizontal="center" shrinkToFit="1"/>
    </xf>
    <xf numFmtId="182" fontId="7" fillId="37" borderId="13" xfId="0" applyNumberFormat="1" applyFont="1" applyFill="1" applyBorder="1" applyAlignment="1">
      <alignment horizontal="center" wrapText="1"/>
    </xf>
    <xf numFmtId="0" fontId="7" fillId="37" borderId="4" xfId="0" applyFont="1" applyFill="1" applyBorder="1" applyAlignment="1">
      <alignment horizontal="center" wrapText="1"/>
    </xf>
    <xf numFmtId="0" fontId="7" fillId="37" borderId="12" xfId="0" applyFont="1" applyFill="1" applyBorder="1" applyAlignment="1">
      <alignment horizontal="center" wrapText="1"/>
    </xf>
    <xf numFmtId="0" fontId="8" fillId="37" borderId="13" xfId="0" applyFont="1" applyFill="1" applyBorder="1" applyAlignment="1">
      <alignment horizontal="right" wrapText="1"/>
    </xf>
    <xf numFmtId="0" fontId="8" fillId="37" borderId="4" xfId="0" applyFont="1" applyFill="1" applyBorder="1" applyAlignment="1">
      <alignment horizontal="right" wrapText="1"/>
    </xf>
    <xf numFmtId="0" fontId="8" fillId="37" borderId="12" xfId="0" applyFont="1" applyFill="1" applyBorder="1" applyAlignment="1">
      <alignment horizontal="right" wrapText="1"/>
    </xf>
    <xf numFmtId="0" fontId="8" fillId="37" borderId="1" xfId="0" applyFont="1" applyFill="1" applyBorder="1" applyAlignment="1">
      <alignment horizontal="right" wrapText="1"/>
    </xf>
    <xf numFmtId="0" fontId="21" fillId="37" borderId="1" xfId="0" applyFont="1" applyFill="1" applyBorder="1" applyAlignment="1">
      <alignment horizontal="center" wrapText="1"/>
    </xf>
    <xf numFmtId="0" fontId="8" fillId="37" borderId="13" xfId="0" applyFont="1" applyFill="1" applyBorder="1" applyAlignment="1">
      <alignment horizontal="right" vertical="center" wrapText="1"/>
    </xf>
    <xf numFmtId="0" fontId="8" fillId="37" borderId="4" xfId="0" applyFont="1" applyFill="1" applyBorder="1" applyAlignment="1">
      <alignment horizontal="right" vertical="center" wrapText="1"/>
    </xf>
    <xf numFmtId="0" fontId="8" fillId="37" borderId="12" xfId="0" applyFont="1" applyFill="1" applyBorder="1" applyAlignment="1">
      <alignment horizontal="right" vertical="center" wrapText="1"/>
    </xf>
    <xf numFmtId="0" fontId="8" fillId="37" borderId="13" xfId="0" applyFont="1" applyFill="1" applyBorder="1" applyAlignment="1">
      <alignment horizontal="center" vertical="center" wrapText="1"/>
    </xf>
    <xf numFmtId="0" fontId="8" fillId="37" borderId="4"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3" xfId="0" applyFont="1" applyFill="1" applyBorder="1" applyAlignment="1">
      <alignment horizontal="center" wrapText="1"/>
    </xf>
    <xf numFmtId="0" fontId="8" fillId="37" borderId="4" xfId="0" applyFont="1" applyFill="1" applyBorder="1" applyAlignment="1">
      <alignment horizontal="center" wrapText="1"/>
    </xf>
    <xf numFmtId="0" fontId="8" fillId="37" borderId="12" xfId="0" applyFont="1" applyFill="1" applyBorder="1" applyAlignment="1">
      <alignment horizontal="center" wrapText="1"/>
    </xf>
    <xf numFmtId="185" fontId="7" fillId="37" borderId="13" xfId="0" applyNumberFormat="1" applyFont="1" applyFill="1" applyBorder="1" applyAlignment="1">
      <alignment horizontal="center" vertical="center" shrinkToFit="1"/>
    </xf>
    <xf numFmtId="185" fontId="7" fillId="37" borderId="4" xfId="0" applyNumberFormat="1" applyFont="1" applyFill="1" applyBorder="1" applyAlignment="1">
      <alignment horizontal="center" vertical="center" shrinkToFit="1"/>
    </xf>
    <xf numFmtId="185" fontId="7" fillId="37" borderId="12" xfId="0" applyNumberFormat="1" applyFont="1" applyFill="1" applyBorder="1" applyAlignment="1">
      <alignment horizontal="center" vertical="center" shrinkToFit="1"/>
    </xf>
    <xf numFmtId="185" fontId="7" fillId="30" borderId="13" xfId="0" applyNumberFormat="1" applyFont="1" applyFill="1" applyBorder="1" applyAlignment="1">
      <alignment horizontal="center" shrinkToFit="1"/>
    </xf>
    <xf numFmtId="185" fontId="7" fillId="30" borderId="4" xfId="0" applyNumberFormat="1" applyFont="1" applyFill="1" applyBorder="1" applyAlignment="1">
      <alignment horizontal="center" shrinkToFit="1"/>
    </xf>
    <xf numFmtId="185" fontId="7" fillId="30" borderId="12" xfId="0" applyNumberFormat="1" applyFont="1" applyFill="1" applyBorder="1" applyAlignment="1">
      <alignment horizontal="center" shrinkToFit="1"/>
    </xf>
    <xf numFmtId="182" fontId="8" fillId="0" borderId="13" xfId="0" applyNumberFormat="1" applyFont="1" applyFill="1" applyBorder="1" applyAlignment="1">
      <alignment horizontal="center" wrapText="1"/>
    </xf>
    <xf numFmtId="0" fontId="8" fillId="0" borderId="4" xfId="0" applyFont="1" applyFill="1" applyBorder="1" applyAlignment="1">
      <alignment horizontal="center" wrapText="1"/>
    </xf>
    <xf numFmtId="0" fontId="8" fillId="0" borderId="12" xfId="0" applyFont="1" applyFill="1" applyBorder="1" applyAlignment="1">
      <alignment horizontal="center" wrapText="1"/>
    </xf>
    <xf numFmtId="18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1" fillId="37" borderId="13" xfId="0" applyFont="1" applyFill="1" applyBorder="1" applyAlignment="1">
      <alignment horizontal="center"/>
    </xf>
    <xf numFmtId="0" fontId="21" fillId="37" borderId="4" xfId="0" applyFont="1" applyFill="1" applyBorder="1" applyAlignment="1">
      <alignment horizontal="center"/>
    </xf>
    <xf numFmtId="0" fontId="21" fillId="37" borderId="12" xfId="0" applyFont="1" applyFill="1" applyBorder="1" applyAlignment="1">
      <alignment horizontal="center"/>
    </xf>
    <xf numFmtId="49" fontId="4" fillId="0" borderId="13" xfId="0" applyNumberFormat="1" applyFont="1" applyFill="1" applyBorder="1" applyAlignment="1">
      <alignment horizontal="center" wrapText="1"/>
    </xf>
    <xf numFmtId="0" fontId="0" fillId="0" borderId="12" xfId="0" applyFill="1" applyBorder="1" applyAlignment="1">
      <alignment horizontal="center" wrapText="1"/>
    </xf>
    <xf numFmtId="0" fontId="31" fillId="0" borderId="0" xfId="0" applyFont="1" applyBorder="1" applyAlignment="1" applyProtection="1">
      <alignment horizontal="left"/>
      <protection hidden="1"/>
    </xf>
    <xf numFmtId="0" fontId="22" fillId="0" borderId="19" xfId="0" applyFont="1" applyFill="1" applyBorder="1" applyAlignment="1">
      <alignment horizontal="left"/>
    </xf>
    <xf numFmtId="0" fontId="22" fillId="0" borderId="0" xfId="0" applyFont="1" applyFill="1" applyBorder="1" applyAlignment="1">
      <alignment horizontal="left"/>
    </xf>
    <xf numFmtId="0" fontId="20" fillId="0" borderId="25" xfId="0" applyFont="1" applyFill="1" applyBorder="1" applyAlignment="1">
      <alignment horizontal="center" vertical="center"/>
    </xf>
    <xf numFmtId="0" fontId="20" fillId="0" borderId="13" xfId="0" applyFont="1" applyFill="1" applyBorder="1" applyAlignment="1">
      <alignment horizontal="center" wrapText="1"/>
    </xf>
    <xf numFmtId="0" fontId="20" fillId="0" borderId="4" xfId="0" applyFont="1" applyFill="1" applyBorder="1" applyAlignment="1">
      <alignment horizontal="center" wrapText="1"/>
    </xf>
    <xf numFmtId="0" fontId="20" fillId="0" borderId="12" xfId="0" applyFont="1" applyFill="1" applyBorder="1" applyAlignment="1">
      <alignment horizontal="center" wrapText="1"/>
    </xf>
    <xf numFmtId="0" fontId="22" fillId="0" borderId="13" xfId="0" applyFont="1" applyFill="1" applyBorder="1" applyAlignment="1">
      <alignment horizontal="left"/>
    </xf>
    <xf numFmtId="0" fontId="22" fillId="0" borderId="4" xfId="0" applyFont="1" applyFill="1" applyBorder="1" applyAlignment="1">
      <alignment horizontal="left"/>
    </xf>
    <xf numFmtId="0" fontId="21" fillId="37" borderId="13" xfId="0" applyFont="1" applyFill="1" applyBorder="1" applyAlignment="1">
      <alignment horizontal="center"/>
    </xf>
    <xf numFmtId="0" fontId="21" fillId="37" borderId="4" xfId="0" applyFont="1" applyFill="1" applyBorder="1" applyAlignment="1">
      <alignment horizontal="center"/>
    </xf>
    <xf numFmtId="0" fontId="21" fillId="37" borderId="12" xfId="0" applyFont="1" applyFill="1" applyBorder="1" applyAlignment="1">
      <alignment horizontal="center"/>
    </xf>
    <xf numFmtId="0" fontId="92" fillId="0" borderId="36" xfId="0" applyFont="1" applyFill="1" applyBorder="1" applyAlignment="1">
      <alignment horizontal="center" wrapText="1"/>
    </xf>
    <xf numFmtId="0" fontId="92" fillId="0" borderId="37" xfId="0" applyFont="1" applyFill="1" applyBorder="1" applyAlignment="1">
      <alignment horizontal="center" wrapText="1"/>
    </xf>
    <xf numFmtId="0" fontId="92" fillId="0" borderId="38" xfId="0" applyFont="1" applyFill="1" applyBorder="1" applyAlignment="1">
      <alignment horizontal="center" wrapText="1"/>
    </xf>
    <xf numFmtId="0" fontId="92" fillId="0" borderId="16" xfId="0" applyFont="1" applyFill="1" applyBorder="1" applyAlignment="1">
      <alignment horizontal="center" wrapText="1"/>
    </xf>
    <xf numFmtId="0" fontId="92" fillId="0" borderId="0" xfId="0" applyFont="1" applyFill="1" applyBorder="1" applyAlignment="1">
      <alignment horizontal="center" wrapText="1"/>
    </xf>
    <xf numFmtId="0" fontId="92" fillId="0" borderId="17" xfId="0" applyFont="1" applyFill="1" applyBorder="1" applyAlignment="1">
      <alignment horizontal="center" wrapText="1"/>
    </xf>
    <xf numFmtId="0" fontId="92" fillId="0" borderId="18" xfId="0" applyFont="1" applyFill="1" applyBorder="1" applyAlignment="1">
      <alignment horizontal="center" wrapText="1"/>
    </xf>
    <xf numFmtId="0" fontId="92" fillId="0" borderId="19" xfId="0" applyFont="1" applyFill="1" applyBorder="1" applyAlignment="1">
      <alignment horizontal="center" wrapText="1"/>
    </xf>
    <xf numFmtId="0" fontId="92" fillId="0" borderId="21" xfId="0" applyFont="1" applyFill="1" applyBorder="1" applyAlignment="1">
      <alignment horizontal="center" wrapText="1"/>
    </xf>
    <xf numFmtId="0" fontId="2" fillId="36" borderId="39"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41" xfId="0" applyFont="1" applyFill="1" applyBorder="1" applyAlignment="1">
      <alignment horizontal="center" vertical="center" wrapText="1"/>
    </xf>
    <xf numFmtId="0" fontId="20" fillId="30" borderId="13" xfId="0" applyFont="1" applyFill="1" applyBorder="1" applyAlignment="1">
      <alignment horizontal="center" vertical="center" wrapText="1"/>
    </xf>
    <xf numFmtId="0" fontId="20" fillId="30" borderId="4" xfId="0" applyFont="1" applyFill="1" applyBorder="1" applyAlignment="1">
      <alignment horizontal="center" vertical="center" wrapText="1"/>
    </xf>
    <xf numFmtId="0" fontId="20" fillId="30" borderId="12" xfId="0" applyFont="1" applyFill="1" applyBorder="1" applyAlignment="1">
      <alignment horizontal="center" vertical="center" wrapText="1"/>
    </xf>
    <xf numFmtId="0" fontId="21" fillId="35" borderId="4" xfId="0" applyFont="1" applyFill="1" applyBorder="1" applyAlignment="1">
      <alignment horizontal="left" vertical="top"/>
    </xf>
    <xf numFmtId="0" fontId="21" fillId="0" borderId="1" xfId="0" applyFont="1" applyFill="1" applyBorder="1" applyAlignment="1">
      <alignment horizontal="center"/>
    </xf>
    <xf numFmtId="0" fontId="92" fillId="0" borderId="20" xfId="0" applyFont="1" applyFill="1" applyBorder="1" applyAlignment="1">
      <alignment horizontal="center" wrapText="1"/>
    </xf>
    <xf numFmtId="0" fontId="92" fillId="0" borderId="14" xfId="0" applyFont="1" applyFill="1" applyBorder="1" applyAlignment="1">
      <alignment horizontal="center" wrapText="1"/>
    </xf>
    <xf numFmtId="0" fontId="92" fillId="0" borderId="15" xfId="0" applyFont="1" applyFill="1" applyBorder="1" applyAlignment="1">
      <alignment horizontal="center" wrapText="1"/>
    </xf>
    <xf numFmtId="0" fontId="2" fillId="36" borderId="1" xfId="0" applyFont="1" applyFill="1" applyBorder="1" applyAlignment="1">
      <alignment horizontal="center" vertical="center" wrapText="1"/>
    </xf>
    <xf numFmtId="0" fontId="92" fillId="0" borderId="42" xfId="0" applyFont="1" applyFill="1" applyBorder="1" applyAlignment="1">
      <alignment horizontal="justify" wrapText="1"/>
    </xf>
    <xf numFmtId="0" fontId="92" fillId="0" borderId="37" xfId="0" applyFont="1" applyFill="1" applyBorder="1" applyAlignment="1">
      <alignment horizontal="justify" wrapText="1"/>
    </xf>
    <xf numFmtId="0" fontId="92" fillId="0" borderId="38" xfId="0" applyFont="1" applyFill="1" applyBorder="1" applyAlignment="1">
      <alignment horizontal="justify" wrapText="1"/>
    </xf>
    <xf numFmtId="0" fontId="92" fillId="0" borderId="43" xfId="0" applyFont="1" applyFill="1" applyBorder="1" applyAlignment="1">
      <alignment horizontal="justify" wrapText="1"/>
    </xf>
    <xf numFmtId="0" fontId="92" fillId="0" borderId="0" xfId="0" applyFont="1" applyFill="1" applyBorder="1" applyAlignment="1">
      <alignment horizontal="justify" wrapText="1"/>
    </xf>
    <xf numFmtId="0" fontId="92" fillId="0" borderId="17" xfId="0" applyFont="1" applyFill="1" applyBorder="1" applyAlignment="1">
      <alignment horizontal="justify" wrapText="1"/>
    </xf>
    <xf numFmtId="0" fontId="92" fillId="0" borderId="44" xfId="0" applyFont="1" applyFill="1" applyBorder="1" applyAlignment="1">
      <alignment horizontal="justify" wrapText="1"/>
    </xf>
    <xf numFmtId="0" fontId="92" fillId="0" borderId="19" xfId="0" applyFont="1" applyFill="1" applyBorder="1" applyAlignment="1">
      <alignment horizontal="justify" wrapText="1"/>
    </xf>
    <xf numFmtId="0" fontId="92" fillId="0" borderId="21" xfId="0" applyFont="1" applyFill="1" applyBorder="1" applyAlignment="1">
      <alignment horizontal="justify"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1" xfId="0" applyFill="1" applyBorder="1" applyAlignment="1">
      <alignment horizontal="center" wrapText="1"/>
    </xf>
    <xf numFmtId="0" fontId="21" fillId="0" borderId="13" xfId="0" applyFont="1" applyFill="1" applyBorder="1" applyAlignment="1">
      <alignment horizontal="left" vertical="top"/>
    </xf>
    <xf numFmtId="0" fontId="21" fillId="0" borderId="4" xfId="0" applyFont="1" applyFill="1" applyBorder="1" applyAlignment="1">
      <alignment horizontal="left" vertical="top"/>
    </xf>
    <xf numFmtId="0" fontId="21" fillId="0" borderId="12" xfId="0" applyFont="1" applyFill="1" applyBorder="1" applyAlignment="1">
      <alignment horizontal="left" vertical="top"/>
    </xf>
    <xf numFmtId="0" fontId="22" fillId="0" borderId="13" xfId="0" applyFont="1" applyBorder="1" applyAlignment="1">
      <alignment horizontal="left" vertical="top" wrapText="1"/>
    </xf>
    <xf numFmtId="0" fontId="22" fillId="0" borderId="4" xfId="0" applyFont="1" applyBorder="1" applyAlignment="1">
      <alignment horizontal="left" vertical="top" wrapText="1"/>
    </xf>
    <xf numFmtId="0" fontId="22" fillId="0" borderId="12" xfId="0" applyFont="1" applyBorder="1" applyAlignment="1">
      <alignment horizontal="left" vertical="top" wrapText="1"/>
    </xf>
    <xf numFmtId="0" fontId="4" fillId="30" borderId="4" xfId="0" applyFont="1" applyFill="1" applyBorder="1" applyAlignment="1">
      <alignment horizontal="left" vertical="center" wrapText="1"/>
    </xf>
    <xf numFmtId="0" fontId="4" fillId="30" borderId="12" xfId="0" applyFont="1" applyFill="1" applyBorder="1" applyAlignment="1">
      <alignment horizontal="left" vertical="center" wrapText="1"/>
    </xf>
    <xf numFmtId="0" fontId="4" fillId="30" borderId="13" xfId="0" applyFont="1" applyFill="1" applyBorder="1" applyAlignment="1">
      <alignment horizontal="left" vertical="center" wrapText="1"/>
    </xf>
    <xf numFmtId="0" fontId="92" fillId="37" borderId="1" xfId="0" applyFont="1" applyFill="1" applyBorder="1" applyAlignment="1">
      <alignment horizontal="center" wrapText="1"/>
    </xf>
    <xf numFmtId="0" fontId="92" fillId="0" borderId="1" xfId="0" applyFont="1" applyFill="1" applyBorder="1" applyAlignment="1">
      <alignment horizontal="center" wrapText="1"/>
    </xf>
    <xf numFmtId="0" fontId="92" fillId="0" borderId="1" xfId="0" applyFont="1" applyFill="1" applyBorder="1" applyAlignment="1">
      <alignment horizontal="center"/>
    </xf>
    <xf numFmtId="0" fontId="22" fillId="30" borderId="13" xfId="0" applyFont="1" applyFill="1" applyBorder="1" applyAlignment="1">
      <alignment horizontal="center" vertical="center" wrapText="1"/>
    </xf>
    <xf numFmtId="0" fontId="22" fillId="30" borderId="4" xfId="0" applyFont="1" applyFill="1" applyBorder="1" applyAlignment="1">
      <alignment horizontal="center" vertical="center" wrapText="1"/>
    </xf>
    <xf numFmtId="0" fontId="22" fillId="30" borderId="12"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right" vertical="center" wrapText="1"/>
    </xf>
    <xf numFmtId="0" fontId="20" fillId="0" borderId="4" xfId="0" applyFont="1" applyFill="1" applyBorder="1" applyAlignment="1">
      <alignment horizontal="right" vertical="center" wrapText="1"/>
    </xf>
    <xf numFmtId="0" fontId="20" fillId="0" borderId="12" xfId="0" applyFont="1" applyFill="1" applyBorder="1" applyAlignment="1">
      <alignment horizontal="right" vertical="center" wrapText="1"/>
    </xf>
    <xf numFmtId="0" fontId="20" fillId="0" borderId="1" xfId="0" applyFont="1" applyFill="1" applyBorder="1" applyAlignment="1">
      <alignment horizontal="center" vertical="center"/>
    </xf>
    <xf numFmtId="0" fontId="4" fillId="0" borderId="14" xfId="0" applyFont="1" applyFill="1" applyBorder="1" applyAlignment="1">
      <alignment horizontal="left" vertical="top" wrapText="1"/>
    </xf>
    <xf numFmtId="0" fontId="21" fillId="0" borderId="13" xfId="0" applyFont="1" applyFill="1" applyBorder="1" applyAlignment="1">
      <alignment horizontal="left" wrapText="1"/>
    </xf>
    <xf numFmtId="0" fontId="21" fillId="0" borderId="12" xfId="0" applyFont="1" applyFill="1" applyBorder="1" applyAlignment="1">
      <alignment horizontal="left"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39" borderId="13" xfId="0" applyFont="1" applyFill="1" applyBorder="1" applyAlignment="1">
      <alignment horizontal="center" vertical="center" wrapText="1"/>
    </xf>
    <xf numFmtId="0" fontId="20" fillId="35" borderId="4" xfId="0" applyFont="1" applyFill="1" applyBorder="1" applyAlignment="1">
      <alignment horizontal="center" vertical="center" wrapText="1"/>
    </xf>
    <xf numFmtId="0" fontId="20" fillId="39" borderId="12" xfId="0" applyFont="1" applyFill="1" applyBorder="1" applyAlignment="1">
      <alignment horizontal="center" vertical="center" wrapText="1"/>
    </xf>
    <xf numFmtId="185" fontId="20" fillId="0" borderId="13" xfId="0" applyNumberFormat="1" applyFont="1" applyBorder="1" applyAlignment="1">
      <alignment horizontal="center"/>
    </xf>
    <xf numFmtId="185" fontId="20" fillId="0" borderId="12" xfId="0" applyNumberFormat="1" applyFont="1" applyBorder="1" applyAlignment="1">
      <alignment horizontal="center"/>
    </xf>
    <xf numFmtId="0" fontId="92" fillId="0" borderId="13" xfId="0" applyFont="1" applyFill="1" applyBorder="1" applyAlignment="1">
      <alignment horizontal="left" wrapText="1"/>
    </xf>
    <xf numFmtId="0" fontId="92" fillId="0" borderId="4" xfId="0" applyFont="1" applyFill="1" applyBorder="1" applyAlignment="1">
      <alignment horizontal="left" wrapText="1"/>
    </xf>
    <xf numFmtId="0" fontId="92" fillId="0" borderId="12" xfId="0" applyFont="1" applyFill="1" applyBorder="1" applyAlignment="1">
      <alignment horizontal="left" wrapText="1"/>
    </xf>
    <xf numFmtId="0" fontId="20" fillId="37" borderId="13" xfId="0" applyFont="1" applyFill="1" applyBorder="1" applyAlignment="1">
      <alignment horizontal="center"/>
    </xf>
    <xf numFmtId="0" fontId="20" fillId="37" borderId="12" xfId="0" applyFont="1" applyFill="1" applyBorder="1" applyAlignment="1">
      <alignment horizontal="center"/>
    </xf>
    <xf numFmtId="0" fontId="20" fillId="30" borderId="13" xfId="0" applyFont="1" applyFill="1" applyBorder="1" applyAlignment="1">
      <alignment horizontal="left" wrapText="1"/>
    </xf>
    <xf numFmtId="0" fontId="20" fillId="30" borderId="4" xfId="0" applyFont="1" applyFill="1" applyBorder="1" applyAlignment="1">
      <alignment horizontal="left" wrapText="1"/>
    </xf>
    <xf numFmtId="0" fontId="20" fillId="30" borderId="12" xfId="0" applyFont="1" applyFill="1" applyBorder="1" applyAlignment="1">
      <alignment horizontal="left" wrapText="1"/>
    </xf>
    <xf numFmtId="0" fontId="20" fillId="37" borderId="20" xfId="0" applyFont="1" applyFill="1" applyBorder="1" applyAlignment="1">
      <alignment horizontal="center" vertical="center" wrapText="1"/>
    </xf>
    <xf numFmtId="0" fontId="20" fillId="37" borderId="15" xfId="0" applyFont="1" applyFill="1" applyBorder="1" applyAlignment="1">
      <alignment horizontal="center" vertical="center" wrapText="1"/>
    </xf>
    <xf numFmtId="0" fontId="20" fillId="37" borderId="18" xfId="0" applyFont="1" applyFill="1" applyBorder="1" applyAlignment="1">
      <alignment horizontal="center" vertical="center" wrapText="1"/>
    </xf>
    <xf numFmtId="0" fontId="20" fillId="37" borderId="21" xfId="0" applyFont="1" applyFill="1" applyBorder="1" applyAlignment="1">
      <alignment horizontal="center" vertical="center" wrapText="1"/>
    </xf>
    <xf numFmtId="0" fontId="20" fillId="35" borderId="13" xfId="0" applyFont="1" applyFill="1" applyBorder="1" applyAlignment="1">
      <alignment horizontal="left" vertical="center" wrapText="1"/>
    </xf>
    <xf numFmtId="0" fontId="20" fillId="35" borderId="4" xfId="0" applyFont="1" applyFill="1" applyBorder="1" applyAlignment="1">
      <alignment horizontal="left" vertical="center" wrapText="1"/>
    </xf>
    <xf numFmtId="0" fontId="20" fillId="35" borderId="12" xfId="0" applyFont="1" applyFill="1" applyBorder="1" applyAlignment="1">
      <alignment horizontal="left" vertical="center" wrapText="1"/>
    </xf>
    <xf numFmtId="0" fontId="20" fillId="39" borderId="13" xfId="0" applyFont="1" applyFill="1" applyBorder="1" applyAlignment="1">
      <alignment horizontal="center"/>
    </xf>
    <xf numFmtId="0" fontId="20" fillId="39" borderId="4" xfId="0" applyFont="1" applyFill="1" applyBorder="1" applyAlignment="1">
      <alignment horizontal="center"/>
    </xf>
    <xf numFmtId="0" fontId="20" fillId="39" borderId="12" xfId="0" applyFont="1" applyFill="1" applyBorder="1" applyAlignment="1">
      <alignment horizontal="center"/>
    </xf>
    <xf numFmtId="0" fontId="22" fillId="0" borderId="1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7" borderId="4"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20" fillId="37" borderId="13" xfId="0" applyFont="1" applyFill="1" applyBorder="1" applyAlignment="1">
      <alignment horizontal="right" vertical="center" wrapText="1"/>
    </xf>
    <xf numFmtId="0" fontId="20" fillId="37" borderId="4" xfId="0" applyFont="1" applyFill="1" applyBorder="1" applyAlignment="1">
      <alignment horizontal="right" vertical="center" wrapText="1"/>
    </xf>
    <xf numFmtId="0" fontId="20" fillId="37" borderId="12" xfId="0" applyFont="1" applyFill="1" applyBorder="1" applyAlignment="1">
      <alignment horizontal="right" vertical="center" wrapText="1"/>
    </xf>
    <xf numFmtId="0" fontId="20" fillId="37"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4" fillId="37" borderId="1" xfId="0" applyFont="1" applyFill="1" applyBorder="1" applyAlignment="1">
      <alignment horizontal="center" vertical="center" wrapText="1"/>
    </xf>
    <xf numFmtId="0" fontId="92" fillId="0" borderId="13" xfId="0" applyFont="1" applyBorder="1" applyAlignment="1">
      <alignment horizontal="center" wrapText="1"/>
    </xf>
    <xf numFmtId="0" fontId="92" fillId="0" borderId="4" xfId="0" applyFont="1" applyBorder="1" applyAlignment="1">
      <alignment horizontal="center" wrapText="1"/>
    </xf>
    <xf numFmtId="0" fontId="92" fillId="0" borderId="12" xfId="0" applyFont="1" applyBorder="1" applyAlignment="1">
      <alignment horizontal="center" wrapText="1"/>
    </xf>
    <xf numFmtId="0" fontId="20" fillId="0" borderId="0" xfId="0" applyFont="1" applyBorder="1" applyAlignment="1">
      <alignment horizontal="center" wrapText="1"/>
    </xf>
    <xf numFmtId="0" fontId="21" fillId="0" borderId="0" xfId="0" applyFont="1" applyFill="1" applyBorder="1" applyAlignment="1">
      <alignment horizontal="left"/>
    </xf>
    <xf numFmtId="0" fontId="21" fillId="37" borderId="13" xfId="0" applyFont="1" applyFill="1" applyBorder="1" applyAlignment="1">
      <alignment horizontal="center" wrapText="1"/>
    </xf>
    <xf numFmtId="0" fontId="21" fillId="37" borderId="4" xfId="0" applyFont="1" applyFill="1" applyBorder="1" applyAlignment="1">
      <alignment horizontal="center" wrapText="1"/>
    </xf>
    <xf numFmtId="0" fontId="21" fillId="37" borderId="12" xfId="0" applyFont="1" applyFill="1" applyBorder="1" applyAlignment="1">
      <alignment horizontal="center" wrapText="1"/>
    </xf>
    <xf numFmtId="0" fontId="8" fillId="30" borderId="13" xfId="0" applyFont="1" applyFill="1" applyBorder="1" applyAlignment="1">
      <alignment horizontal="center" wrapText="1"/>
    </xf>
    <xf numFmtId="0" fontId="8" fillId="30" borderId="4" xfId="0" applyFont="1" applyFill="1" applyBorder="1" applyAlignment="1">
      <alignment horizontal="center" wrapText="1"/>
    </xf>
    <xf numFmtId="0" fontId="8" fillId="30" borderId="12" xfId="0" applyFont="1" applyFill="1" applyBorder="1" applyAlignment="1">
      <alignment horizontal="center" wrapText="1"/>
    </xf>
    <xf numFmtId="0" fontId="21" fillId="0" borderId="21" xfId="0" applyFont="1" applyFill="1" applyBorder="1" applyAlignment="1">
      <alignment horizontal="left"/>
    </xf>
    <xf numFmtId="0" fontId="7" fillId="37" borderId="13" xfId="0" applyFont="1" applyFill="1" applyBorder="1" applyAlignment="1">
      <alignment horizontal="right" wrapText="1"/>
    </xf>
    <xf numFmtId="0" fontId="7" fillId="37" borderId="4" xfId="0" applyFont="1" applyFill="1" applyBorder="1" applyAlignment="1">
      <alignment horizontal="right" wrapText="1"/>
    </xf>
    <xf numFmtId="0" fontId="7" fillId="37" borderId="12" xfId="0" applyFont="1" applyFill="1" applyBorder="1" applyAlignment="1">
      <alignment horizontal="right" wrapText="1"/>
    </xf>
    <xf numFmtId="0" fontId="32" fillId="36" borderId="13" xfId="0" applyFont="1" applyFill="1" applyBorder="1" applyAlignment="1">
      <alignment horizontal="center" vertical="center" wrapText="1"/>
    </xf>
    <xf numFmtId="0" fontId="32" fillId="36" borderId="4" xfId="0" applyFont="1" applyFill="1" applyBorder="1" applyAlignment="1">
      <alignment horizontal="center" vertical="center" wrapText="1"/>
    </xf>
    <xf numFmtId="0" fontId="32" fillId="36" borderId="12"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92" fillId="0" borderId="20" xfId="0" applyFont="1" applyFill="1" applyBorder="1" applyAlignment="1">
      <alignment horizontal="justify" vertical="top" wrapText="1"/>
    </xf>
    <xf numFmtId="0" fontId="92" fillId="0" borderId="14" xfId="0" applyFont="1" applyFill="1" applyBorder="1" applyAlignment="1">
      <alignment horizontal="justify" vertical="top" wrapText="1"/>
    </xf>
    <xf numFmtId="0" fontId="92" fillId="0" borderId="15" xfId="0" applyFont="1" applyFill="1" applyBorder="1" applyAlignment="1">
      <alignment horizontal="justify" vertical="top" wrapText="1"/>
    </xf>
    <xf numFmtId="0" fontId="92" fillId="0" borderId="16" xfId="0" applyFont="1" applyFill="1" applyBorder="1" applyAlignment="1">
      <alignment horizontal="justify" vertical="top" wrapText="1"/>
    </xf>
    <xf numFmtId="0" fontId="92" fillId="0" borderId="0" xfId="0" applyFont="1" applyFill="1" applyBorder="1" applyAlignment="1">
      <alignment horizontal="justify" vertical="top" wrapText="1"/>
    </xf>
    <xf numFmtId="0" fontId="92" fillId="0" borderId="17" xfId="0" applyFont="1" applyFill="1" applyBorder="1" applyAlignment="1">
      <alignment horizontal="justify" vertical="top" wrapText="1"/>
    </xf>
    <xf numFmtId="0" fontId="92" fillId="0" borderId="18" xfId="0" applyFont="1" applyFill="1" applyBorder="1" applyAlignment="1">
      <alignment horizontal="justify" vertical="top" wrapText="1"/>
    </xf>
    <xf numFmtId="0" fontId="92" fillId="0" borderId="19" xfId="0" applyFont="1" applyFill="1" applyBorder="1" applyAlignment="1">
      <alignment horizontal="justify" vertical="top" wrapText="1"/>
    </xf>
    <xf numFmtId="0" fontId="92" fillId="0" borderId="21" xfId="0" applyFont="1" applyFill="1" applyBorder="1" applyAlignment="1">
      <alignment horizontal="justify" vertical="top"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1" fillId="30" borderId="13" xfId="0" applyFont="1" applyFill="1" applyBorder="1" applyAlignment="1">
      <alignment horizontal="right"/>
    </xf>
    <xf numFmtId="0" fontId="11" fillId="30" borderId="4" xfId="0" applyFont="1" applyFill="1" applyBorder="1" applyAlignment="1">
      <alignment horizontal="right"/>
    </xf>
    <xf numFmtId="0" fontId="11" fillId="30" borderId="12" xfId="0" applyFont="1" applyFill="1" applyBorder="1" applyAlignment="1">
      <alignment horizontal="right"/>
    </xf>
    <xf numFmtId="185" fontId="11" fillId="30" borderId="13" xfId="0" applyNumberFormat="1" applyFont="1" applyFill="1" applyBorder="1" applyAlignment="1">
      <alignment horizontal="center"/>
    </xf>
    <xf numFmtId="185" fontId="11" fillId="30" borderId="12" xfId="0" applyNumberFormat="1" applyFont="1" applyFill="1" applyBorder="1" applyAlignment="1">
      <alignment horizontal="center"/>
    </xf>
    <xf numFmtId="0" fontId="26" fillId="37" borderId="1" xfId="0" applyFont="1" applyFill="1" applyBorder="1" applyAlignment="1">
      <alignment horizontal="center" vertical="center" wrapText="1"/>
    </xf>
    <xf numFmtId="0" fontId="20" fillId="37" borderId="16" xfId="0" applyFont="1" applyFill="1" applyBorder="1" applyAlignment="1">
      <alignment horizontal="center" vertical="center" wrapText="1"/>
    </xf>
    <xf numFmtId="0" fontId="20" fillId="37" borderId="17" xfId="0" applyFont="1" applyFill="1" applyBorder="1" applyAlignment="1">
      <alignment horizontal="center" vertical="center" wrapText="1"/>
    </xf>
    <xf numFmtId="0" fontId="20" fillId="30" borderId="1" xfId="0" applyFont="1" applyFill="1" applyBorder="1" applyAlignment="1">
      <alignment horizontal="left" vertical="center" wrapText="1"/>
    </xf>
    <xf numFmtId="0" fontId="99" fillId="0" borderId="13" xfId="0" applyFont="1" applyFill="1" applyBorder="1" applyAlignment="1">
      <alignment horizontal="justify" wrapText="1"/>
    </xf>
    <xf numFmtId="0" fontId="99" fillId="0" borderId="4" xfId="0" applyFont="1" applyFill="1" applyBorder="1" applyAlignment="1">
      <alignment horizontal="justify" wrapText="1"/>
    </xf>
    <xf numFmtId="0" fontId="99" fillId="0" borderId="12" xfId="0" applyFont="1" applyFill="1" applyBorder="1" applyAlignment="1">
      <alignment horizontal="justify" wrapText="1"/>
    </xf>
    <xf numFmtId="49" fontId="93" fillId="0" borderId="13" xfId="0" applyNumberFormat="1" applyFont="1" applyFill="1" applyBorder="1" applyAlignment="1">
      <alignment horizontal="center" wrapText="1"/>
    </xf>
    <xf numFmtId="49" fontId="93" fillId="0" borderId="12" xfId="0" applyNumberFormat="1" applyFont="1" applyFill="1" applyBorder="1" applyAlignment="1">
      <alignment horizont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0" fillId="30" borderId="1" xfId="0" applyFont="1" applyFill="1" applyBorder="1" applyAlignment="1">
      <alignment horizontal="center" vertical="center" wrapText="1"/>
    </xf>
    <xf numFmtId="0" fontId="4" fillId="38" borderId="14" xfId="0" applyFont="1" applyFill="1" applyBorder="1" applyAlignment="1">
      <alignment horizontal="left" vertical="top" wrapText="1"/>
    </xf>
    <xf numFmtId="0" fontId="4" fillId="38" borderId="15" xfId="0" applyFont="1" applyFill="1" applyBorder="1" applyAlignment="1">
      <alignment horizontal="left" vertical="top" wrapText="1"/>
    </xf>
    <xf numFmtId="0" fontId="4" fillId="38" borderId="19" xfId="0" applyFont="1" applyFill="1" applyBorder="1" applyAlignment="1">
      <alignment horizontal="left" vertical="top" wrapText="1"/>
    </xf>
    <xf numFmtId="0" fontId="4" fillId="38" borderId="21" xfId="0" applyFont="1" applyFill="1" applyBorder="1" applyAlignment="1">
      <alignment horizontal="left" vertical="top" wrapText="1"/>
    </xf>
    <xf numFmtId="0" fontId="21" fillId="0" borderId="0" xfId="0" applyFont="1" applyFill="1" applyBorder="1" applyAlignment="1">
      <alignment horizontal="left"/>
    </xf>
    <xf numFmtId="182" fontId="20" fillId="0" borderId="0" xfId="0" applyNumberFormat="1" applyFont="1" applyFill="1" applyBorder="1" applyAlignment="1">
      <alignment horizontal="center"/>
    </xf>
    <xf numFmtId="0" fontId="21" fillId="0" borderId="4" xfId="0" applyFont="1" applyFill="1" applyBorder="1" applyAlignment="1">
      <alignment horizontal="left" vertical="center"/>
    </xf>
    <xf numFmtId="0" fontId="22" fillId="37" borderId="13" xfId="0" applyFont="1" applyFill="1" applyBorder="1" applyAlignment="1">
      <alignment horizontal="left" vertical="center" wrapText="1"/>
    </xf>
    <xf numFmtId="0" fontId="22" fillId="37" borderId="4" xfId="0" applyFont="1" applyFill="1" applyBorder="1" applyAlignment="1">
      <alignment horizontal="left" vertical="center" wrapText="1"/>
    </xf>
    <xf numFmtId="0" fontId="22" fillId="37" borderId="12" xfId="0" applyFont="1" applyFill="1" applyBorder="1" applyAlignment="1">
      <alignment horizontal="left" vertical="center" wrapText="1"/>
    </xf>
    <xf numFmtId="0" fontId="92" fillId="0" borderId="1" xfId="0" applyFont="1" applyBorder="1" applyAlignment="1">
      <alignment horizontal="center" wrapText="1"/>
    </xf>
    <xf numFmtId="0" fontId="22" fillId="37" borderId="13" xfId="0" applyFont="1" applyFill="1" applyBorder="1" applyAlignment="1">
      <alignment horizontal="center"/>
    </xf>
    <xf numFmtId="0" fontId="22" fillId="37" borderId="4" xfId="0" applyFont="1" applyFill="1" applyBorder="1" applyAlignment="1">
      <alignment horizontal="center"/>
    </xf>
    <xf numFmtId="0" fontId="22" fillId="37" borderId="12" xfId="0" applyFont="1" applyFill="1" applyBorder="1" applyAlignment="1">
      <alignment horizontal="center"/>
    </xf>
    <xf numFmtId="0" fontId="8" fillId="37" borderId="13" xfId="0" applyFont="1" applyFill="1" applyBorder="1" applyAlignment="1">
      <alignment horizontal="center"/>
    </xf>
    <xf numFmtId="0" fontId="8" fillId="37" borderId="12" xfId="0" applyFont="1" applyFill="1" applyBorder="1" applyAlignment="1">
      <alignment horizontal="center"/>
    </xf>
    <xf numFmtId="0" fontId="20" fillId="37" borderId="13" xfId="0" applyFont="1" applyFill="1" applyBorder="1" applyAlignment="1">
      <alignment horizontal="center" vertical="center" wrapText="1"/>
    </xf>
    <xf numFmtId="0" fontId="20" fillId="37" borderId="4"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32" fillId="30" borderId="13" xfId="0" applyFont="1" applyFill="1" applyBorder="1" applyAlignment="1">
      <alignment horizontal="center" vertical="center" wrapText="1"/>
    </xf>
    <xf numFmtId="0" fontId="32" fillId="30" borderId="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20" fillId="37" borderId="1" xfId="0" applyFont="1" applyFill="1" applyBorder="1" applyAlignment="1">
      <alignment horizontal="center" vertical="center" wrapText="1"/>
    </xf>
    <xf numFmtId="182" fontId="92" fillId="0" borderId="13" xfId="0" applyNumberFormat="1" applyFont="1" applyFill="1" applyBorder="1" applyAlignment="1">
      <alignment horizontal="center" wrapText="1"/>
    </xf>
    <xf numFmtId="182" fontId="92" fillId="0" borderId="4" xfId="0" applyNumberFormat="1" applyFont="1" applyFill="1" applyBorder="1" applyAlignment="1">
      <alignment horizontal="center" wrapText="1"/>
    </xf>
    <xf numFmtId="182" fontId="92" fillId="0" borderId="12" xfId="0" applyNumberFormat="1" applyFont="1" applyFill="1" applyBorder="1" applyAlignment="1">
      <alignment horizontal="center" wrapText="1"/>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6" xfId="0" applyBorder="1" applyAlignment="1">
      <alignment horizontal="center" wrapText="1"/>
    </xf>
    <xf numFmtId="0" fontId="0" fillId="0" borderId="26" xfId="0" applyBorder="1" applyAlignment="1">
      <alignment horizontal="center"/>
    </xf>
    <xf numFmtId="0" fontId="4" fillId="0" borderId="26" xfId="0" applyFont="1" applyBorder="1" applyAlignment="1">
      <alignment horizontal="left" vertical="center" wrapText="1"/>
    </xf>
    <xf numFmtId="0" fontId="0" fillId="0" borderId="45" xfId="0" applyBorder="1" applyAlignment="1">
      <alignment horizontal="left"/>
    </xf>
    <xf numFmtId="0" fontId="0" fillId="0" borderId="27" xfId="0" applyBorder="1" applyAlignment="1">
      <alignment horizontal="left"/>
    </xf>
    <xf numFmtId="0" fontId="4" fillId="0" borderId="45" xfId="0" applyFont="1" applyBorder="1" applyAlignment="1">
      <alignment horizontal="left" vertical="center" wrapText="1"/>
    </xf>
    <xf numFmtId="0" fontId="4" fillId="0" borderId="27" xfId="0" applyFont="1" applyBorder="1" applyAlignment="1">
      <alignment horizontal="left" vertical="center" wrapText="1"/>
    </xf>
    <xf numFmtId="0" fontId="0" fillId="0" borderId="45" xfId="0" applyBorder="1" applyAlignment="1">
      <alignment horizontal="center"/>
    </xf>
    <xf numFmtId="0" fontId="0" fillId="0" borderId="27" xfId="0" applyBorder="1" applyAlignment="1">
      <alignment horizontal="center"/>
    </xf>
    <xf numFmtId="0" fontId="0" fillId="0" borderId="28" xfId="0" applyBorder="1" applyAlignment="1">
      <alignment horizontal="left"/>
    </xf>
    <xf numFmtId="0" fontId="7" fillId="0" borderId="26"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29" fillId="0" borderId="0" xfId="0" applyFont="1" applyBorder="1" applyAlignment="1">
      <alignment horizontal="left" wrapText="1"/>
    </xf>
    <xf numFmtId="0" fontId="25" fillId="0" borderId="0" xfId="0" applyFont="1" applyBorder="1" applyAlignment="1">
      <alignment horizontal="left" wrapText="1"/>
    </xf>
    <xf numFmtId="0" fontId="29" fillId="0" borderId="0" xfId="0" applyFont="1" applyBorder="1" applyAlignment="1">
      <alignment horizontal="center" wrapText="1"/>
    </xf>
    <xf numFmtId="0" fontId="0" fillId="0" borderId="0" xfId="0" applyFont="1" applyBorder="1" applyAlignment="1">
      <alignment horizontal="left" wrapText="1"/>
    </xf>
    <xf numFmtId="0" fontId="2" fillId="40" borderId="0" xfId="0" applyFont="1" applyFill="1" applyAlignment="1">
      <alignment horizontal="right" vertical="center" wrapText="1"/>
    </xf>
    <xf numFmtId="0" fontId="0" fillId="0" borderId="0" xfId="0" applyFont="1" applyBorder="1" applyAlignment="1">
      <alignment horizontal="left"/>
    </xf>
    <xf numFmtId="0" fontId="25" fillId="0" borderId="0" xfId="0" applyFont="1" applyAlignment="1">
      <alignment horizontal="center" wrapText="1"/>
    </xf>
    <xf numFmtId="0" fontId="0" fillId="30" borderId="1" xfId="0" applyFont="1" applyFill="1" applyBorder="1" applyAlignment="1">
      <alignment horizontal="center" vertical="center"/>
    </xf>
    <xf numFmtId="0" fontId="0" fillId="37" borderId="1" xfId="0" applyFont="1" applyFill="1" applyBorder="1" applyAlignment="1">
      <alignment horizontal="center" vertical="center"/>
    </xf>
    <xf numFmtId="0" fontId="3" fillId="35" borderId="16" xfId="0" applyFont="1" applyFill="1" applyBorder="1" applyAlignment="1">
      <alignment horizontal="center"/>
    </xf>
    <xf numFmtId="0" fontId="3" fillId="35" borderId="0" xfId="0" applyFont="1" applyFill="1" applyBorder="1" applyAlignment="1">
      <alignment horizontal="center"/>
    </xf>
    <xf numFmtId="0" fontId="3" fillId="35" borderId="17" xfId="0" applyFont="1" applyFill="1" applyBorder="1" applyAlignment="1">
      <alignment horizontal="center"/>
    </xf>
    <xf numFmtId="0" fontId="3" fillId="35" borderId="4" xfId="0" applyFont="1" applyFill="1" applyBorder="1" applyAlignment="1">
      <alignment horizontal="left"/>
    </xf>
    <xf numFmtId="0" fontId="3" fillId="35" borderId="12" xfId="0" applyFont="1" applyFill="1" applyBorder="1" applyAlignment="1">
      <alignment horizontal="left"/>
    </xf>
    <xf numFmtId="0" fontId="3" fillId="35" borderId="13" xfId="0" applyFont="1" applyFill="1" applyBorder="1" applyAlignment="1">
      <alignment horizontal="center"/>
    </xf>
    <xf numFmtId="0" fontId="3" fillId="35" borderId="4" xfId="0" applyFont="1" applyFill="1" applyBorder="1" applyAlignment="1">
      <alignment horizontal="center"/>
    </xf>
    <xf numFmtId="0" fontId="3" fillId="35" borderId="12" xfId="0" applyFont="1" applyFill="1" applyBorder="1" applyAlignment="1">
      <alignment horizontal="center"/>
    </xf>
    <xf numFmtId="0" fontId="21" fillId="35" borderId="0" xfId="0" applyFont="1" applyFill="1" applyBorder="1" applyAlignment="1">
      <alignment horizontal="left" wrapText="1"/>
    </xf>
    <xf numFmtId="0" fontId="11" fillId="35" borderId="0" xfId="0" applyFont="1" applyFill="1" applyBorder="1" applyAlignment="1">
      <alignment horizontal="left" wrapText="1"/>
    </xf>
    <xf numFmtId="0" fontId="0" fillId="37" borderId="13" xfId="0" applyFont="1" applyFill="1" applyBorder="1" applyAlignment="1">
      <alignment horizontal="center" vertical="top"/>
    </xf>
    <xf numFmtId="0" fontId="0" fillId="37" borderId="12" xfId="0" applyFont="1" applyFill="1" applyBorder="1" applyAlignment="1">
      <alignment horizontal="center" vertical="top"/>
    </xf>
    <xf numFmtId="0" fontId="4" fillId="37" borderId="13" xfId="0" applyFont="1" applyFill="1" applyBorder="1" applyAlignment="1">
      <alignment horizontal="center" vertical="top"/>
    </xf>
    <xf numFmtId="0" fontId="4" fillId="37" borderId="4" xfId="0" applyFont="1" applyFill="1" applyBorder="1" applyAlignment="1">
      <alignment horizontal="center" vertical="top"/>
    </xf>
    <xf numFmtId="0" fontId="4" fillId="37" borderId="12" xfId="0" applyFont="1" applyFill="1" applyBorder="1" applyAlignment="1">
      <alignment horizontal="center" vertical="top"/>
    </xf>
    <xf numFmtId="0" fontId="8" fillId="30" borderId="13" xfId="0" applyFont="1" applyFill="1" applyBorder="1" applyAlignment="1">
      <alignment horizontal="center" vertical="top"/>
    </xf>
    <xf numFmtId="0" fontId="4" fillId="30" borderId="4" xfId="0" applyFont="1" applyFill="1" applyBorder="1" applyAlignment="1">
      <alignment horizontal="center" vertical="top"/>
    </xf>
    <xf numFmtId="0" fontId="0" fillId="30" borderId="13" xfId="0" applyFont="1" applyFill="1" applyBorder="1" applyAlignment="1">
      <alignment horizontal="center" vertical="center"/>
    </xf>
    <xf numFmtId="0" fontId="25" fillId="30" borderId="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4" fillId="35" borderId="0" xfId="0" applyFont="1" applyFill="1" applyBorder="1" applyAlignment="1">
      <alignment horizontal="left" wrapText="1"/>
    </xf>
    <xf numFmtId="0" fontId="7" fillId="30" borderId="13" xfId="0" applyFont="1" applyFill="1" applyBorder="1" applyAlignment="1">
      <alignment horizontal="center" vertical="center" wrapText="1"/>
    </xf>
    <xf numFmtId="0" fontId="7" fillId="30" borderId="4" xfId="0" applyFont="1" applyFill="1" applyBorder="1" applyAlignment="1">
      <alignment horizontal="center" vertical="center" wrapText="1"/>
    </xf>
    <xf numFmtId="0" fontId="7" fillId="30" borderId="12" xfId="0" applyFont="1" applyFill="1" applyBorder="1" applyAlignment="1">
      <alignment horizontal="center" vertical="center" wrapText="1"/>
    </xf>
    <xf numFmtId="0" fontId="7" fillId="30" borderId="20" xfId="0" applyFont="1" applyFill="1" applyBorder="1" applyAlignment="1">
      <alignment horizontal="center" vertical="center" wrapText="1"/>
    </xf>
    <xf numFmtId="0" fontId="7" fillId="30" borderId="14" xfId="0" applyFont="1" applyFill="1" applyBorder="1" applyAlignment="1">
      <alignment horizontal="center" vertical="center" wrapText="1"/>
    </xf>
    <xf numFmtId="0" fontId="7" fillId="30" borderId="15"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0" borderId="0" xfId="0" applyFont="1" applyFill="1" applyBorder="1" applyAlignment="1">
      <alignment horizontal="center" vertical="center" wrapText="1"/>
    </xf>
    <xf numFmtId="0" fontId="7" fillId="30" borderId="17" xfId="0" applyFont="1" applyFill="1" applyBorder="1" applyAlignment="1">
      <alignment horizontal="center" vertical="center" wrapText="1"/>
    </xf>
    <xf numFmtId="0" fontId="7" fillId="30" borderId="18"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7" fillId="30" borderId="21" xfId="0" applyFont="1" applyFill="1" applyBorder="1" applyAlignment="1">
      <alignment horizontal="center" vertical="center" wrapText="1"/>
    </xf>
    <xf numFmtId="0" fontId="4" fillId="38" borderId="4" xfId="0" applyFont="1" applyFill="1" applyBorder="1" applyAlignment="1">
      <alignment horizontal="left" vertical="center" wrapText="1"/>
    </xf>
    <xf numFmtId="0" fontId="7" fillId="30" borderId="13" xfId="0" applyFont="1" applyFill="1" applyBorder="1" applyAlignment="1">
      <alignment horizontal="center" vertical="justify"/>
    </xf>
    <xf numFmtId="0" fontId="7" fillId="30" borderId="4" xfId="0" applyFont="1" applyFill="1" applyBorder="1" applyAlignment="1">
      <alignment horizontal="center" vertical="justify"/>
    </xf>
    <xf numFmtId="0" fontId="0" fillId="30" borderId="1" xfId="0" applyFont="1" applyFill="1" applyBorder="1" applyAlignment="1">
      <alignment horizontal="center" vertical="center"/>
    </xf>
    <xf numFmtId="0" fontId="25" fillId="30" borderId="1" xfId="0" applyFont="1" applyFill="1" applyBorder="1" applyAlignment="1">
      <alignment horizontal="center" vertical="center"/>
    </xf>
    <xf numFmtId="0" fontId="25" fillId="0" borderId="18" xfId="0" applyFont="1" applyBorder="1" applyAlignment="1">
      <alignment horizontal="left" vertical="center" wrapText="1"/>
    </xf>
    <xf numFmtId="0" fontId="0" fillId="0" borderId="19" xfId="0" applyFont="1" applyBorder="1" applyAlignment="1">
      <alignment horizontal="left" vertical="center" wrapText="1"/>
    </xf>
    <xf numFmtId="0" fontId="7" fillId="35" borderId="16" xfId="0" applyFont="1" applyFill="1" applyBorder="1" applyAlignment="1">
      <alignment horizontal="left"/>
    </xf>
    <xf numFmtId="0" fontId="7" fillId="35" borderId="0" xfId="0" applyFont="1" applyFill="1" applyBorder="1" applyAlignment="1">
      <alignment horizontal="left"/>
    </xf>
    <xf numFmtId="0" fontId="2" fillId="35" borderId="0" xfId="0" applyFont="1" applyFill="1" applyBorder="1" applyAlignment="1">
      <alignment horizontal="center"/>
    </xf>
    <xf numFmtId="0" fontId="3" fillId="0" borderId="0" xfId="0" applyFont="1" applyBorder="1" applyAlignment="1">
      <alignment horizontal="center" wrapText="1"/>
    </xf>
    <xf numFmtId="0" fontId="30" fillId="0" borderId="0" xfId="0" applyFont="1" applyBorder="1" applyAlignment="1">
      <alignment horizontal="center"/>
    </xf>
    <xf numFmtId="0" fontId="4" fillId="0" borderId="0" xfId="0" applyFont="1" applyBorder="1" applyAlignment="1">
      <alignment horizontal="center"/>
    </xf>
    <xf numFmtId="0" fontId="21" fillId="30" borderId="13" xfId="0" applyFont="1" applyFill="1" applyBorder="1" applyAlignment="1">
      <alignment horizontal="left" vertical="center" wrapText="1"/>
    </xf>
    <xf numFmtId="0" fontId="21" fillId="30" borderId="4" xfId="0" applyFont="1" applyFill="1" applyBorder="1" applyAlignment="1">
      <alignment horizontal="left" vertical="center" wrapText="1"/>
    </xf>
    <xf numFmtId="0" fontId="21" fillId="37" borderId="13" xfId="0" applyFont="1" applyFill="1" applyBorder="1" applyAlignment="1">
      <alignment horizontal="center" vertical="center" wrapText="1"/>
    </xf>
    <xf numFmtId="0" fontId="21" fillId="37" borderId="4" xfId="0" applyFont="1" applyFill="1" applyBorder="1" applyAlignment="1">
      <alignment horizontal="center" vertical="center" wrapText="1"/>
    </xf>
    <xf numFmtId="0" fontId="20" fillId="35" borderId="13" xfId="0" applyFont="1" applyFill="1" applyBorder="1" applyAlignment="1">
      <alignment horizontal="left"/>
    </xf>
    <xf numFmtId="0" fontId="20" fillId="35" borderId="4" xfId="0" applyFont="1" applyFill="1" applyBorder="1" applyAlignment="1">
      <alignment horizontal="left"/>
    </xf>
    <xf numFmtId="0" fontId="20" fillId="35" borderId="12" xfId="0" applyFont="1" applyFill="1" applyBorder="1" applyAlignment="1">
      <alignment horizontal="left"/>
    </xf>
    <xf numFmtId="0" fontId="20" fillId="35" borderId="1" xfId="0" applyFont="1" applyFill="1" applyBorder="1" applyAlignment="1">
      <alignment horizontal="left"/>
    </xf>
    <xf numFmtId="0" fontId="21" fillId="30" borderId="13" xfId="0" applyFont="1" applyFill="1" applyBorder="1" applyAlignment="1">
      <alignment horizontal="right"/>
    </xf>
    <xf numFmtId="0" fontId="21" fillId="30" borderId="4" xfId="0" applyFont="1" applyFill="1" applyBorder="1" applyAlignment="1">
      <alignment horizontal="right"/>
    </xf>
    <xf numFmtId="0" fontId="21" fillId="30" borderId="12" xfId="0" applyFont="1" applyFill="1" applyBorder="1" applyAlignment="1">
      <alignment horizontal="right"/>
    </xf>
    <xf numFmtId="0" fontId="20" fillId="0" borderId="1" xfId="0" applyFont="1" applyFill="1" applyBorder="1" applyAlignment="1">
      <alignment horizontal="left" vertical="center" wrapText="1"/>
    </xf>
    <xf numFmtId="0" fontId="20" fillId="0" borderId="1" xfId="0" applyFont="1" applyFill="1" applyBorder="1" applyAlignment="1">
      <alignment horizontal="left" wrapText="1"/>
    </xf>
    <xf numFmtId="0" fontId="21" fillId="35" borderId="0" xfId="0" applyFont="1" applyFill="1" applyAlignment="1">
      <alignment horizontal="left" wrapText="1"/>
    </xf>
    <xf numFmtId="0" fontId="21" fillId="0" borderId="22" xfId="0" applyFont="1" applyFill="1" applyBorder="1" applyAlignment="1">
      <alignment horizontal="center" wrapText="1"/>
    </xf>
    <xf numFmtId="0" fontId="21" fillId="0" borderId="35" xfId="0" applyFont="1" applyFill="1" applyBorder="1" applyAlignment="1">
      <alignment horizontal="center" wrapText="1"/>
    </xf>
    <xf numFmtId="0" fontId="21" fillId="0" borderId="25" xfId="0" applyFont="1" applyFill="1" applyBorder="1" applyAlignment="1">
      <alignment horizontal="center" wrapText="1"/>
    </xf>
    <xf numFmtId="0" fontId="21" fillId="0" borderId="20" xfId="0" applyFont="1" applyFill="1" applyBorder="1" applyAlignment="1">
      <alignment horizontal="center"/>
    </xf>
    <xf numFmtId="0" fontId="21" fillId="0" borderId="14" xfId="0" applyFont="1" applyFill="1" applyBorder="1" applyAlignment="1">
      <alignment horizontal="center"/>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1" fillId="0" borderId="0"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0" borderId="21" xfId="0" applyFont="1" applyFill="1" applyBorder="1" applyAlignment="1">
      <alignment horizontal="center"/>
    </xf>
    <xf numFmtId="0" fontId="11" fillId="30" borderId="1" xfId="0" applyFont="1" applyFill="1" applyBorder="1" applyAlignment="1">
      <alignment horizontal="center" vertical="center"/>
    </xf>
    <xf numFmtId="0" fontId="21" fillId="30" borderId="13" xfId="0" applyFont="1" applyFill="1" applyBorder="1" applyAlignment="1">
      <alignment horizontal="center"/>
    </xf>
    <xf numFmtId="0" fontId="21" fillId="30" borderId="4" xfId="0" applyFont="1" applyFill="1" applyBorder="1" applyAlignment="1">
      <alignment horizontal="center"/>
    </xf>
    <xf numFmtId="0" fontId="21" fillId="30" borderId="12" xfId="0" applyFont="1" applyFill="1" applyBorder="1" applyAlignment="1">
      <alignment horizontal="center"/>
    </xf>
    <xf numFmtId="0" fontId="3" fillId="30" borderId="22" xfId="0" applyFont="1" applyFill="1" applyBorder="1" applyAlignment="1">
      <alignment horizontal="center"/>
    </xf>
    <xf numFmtId="0" fontId="3" fillId="30" borderId="35" xfId="0" applyFont="1" applyFill="1" applyBorder="1" applyAlignment="1">
      <alignment horizontal="center"/>
    </xf>
    <xf numFmtId="0" fontId="3" fillId="30" borderId="25" xfId="0" applyFont="1" applyFill="1" applyBorder="1" applyAlignment="1">
      <alignment horizontal="center"/>
    </xf>
    <xf numFmtId="0" fontId="21" fillId="35" borderId="0" xfId="0" applyFont="1" applyFill="1" applyAlignment="1">
      <alignment horizontal="left"/>
    </xf>
    <xf numFmtId="0" fontId="21" fillId="30" borderId="13" xfId="0" applyFont="1" applyFill="1" applyBorder="1" applyAlignment="1">
      <alignment horizontal="left"/>
    </xf>
    <xf numFmtId="0" fontId="21" fillId="30" borderId="4" xfId="0" applyFont="1" applyFill="1" applyBorder="1" applyAlignment="1">
      <alignment horizontal="left"/>
    </xf>
    <xf numFmtId="0" fontId="21" fillId="30" borderId="12" xfId="0" applyFont="1" applyFill="1" applyBorder="1" applyAlignment="1">
      <alignment horizontal="left"/>
    </xf>
    <xf numFmtId="0" fontId="20" fillId="35" borderId="22" xfId="0" applyFont="1" applyFill="1" applyBorder="1" applyAlignment="1">
      <alignment horizontal="center" vertical="center" textRotation="90" wrapText="1"/>
    </xf>
    <xf numFmtId="0" fontId="20" fillId="35" borderId="35" xfId="0" applyFont="1" applyFill="1" applyBorder="1" applyAlignment="1">
      <alignment horizontal="center" vertical="center" textRotation="90" wrapText="1"/>
    </xf>
    <xf numFmtId="0" fontId="20" fillId="35" borderId="25" xfId="0" applyFont="1" applyFill="1" applyBorder="1" applyAlignment="1">
      <alignment horizontal="center" vertical="center" textRotation="90" wrapText="1"/>
    </xf>
    <xf numFmtId="0" fontId="11" fillId="35" borderId="22"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21" fillId="30" borderId="13" xfId="0" applyFont="1" applyFill="1" applyBorder="1" applyAlignment="1">
      <alignment horizontal="center" wrapText="1"/>
    </xf>
    <xf numFmtId="0" fontId="21" fillId="30" borderId="4" xfId="0" applyFont="1" applyFill="1" applyBorder="1" applyAlignment="1">
      <alignment horizontal="center" wrapText="1"/>
    </xf>
    <xf numFmtId="0" fontId="7" fillId="35" borderId="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0" borderId="25" xfId="0" applyBorder="1" applyAlignment="1">
      <alignment horizontal="center" vertical="center" wrapText="1"/>
    </xf>
    <xf numFmtId="0" fontId="7" fillId="35" borderId="25" xfId="0" applyFont="1" applyFill="1" applyBorder="1" applyAlignment="1">
      <alignment horizontal="center"/>
    </xf>
    <xf numFmtId="0" fontId="7" fillId="35" borderId="20"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23" fillId="0" borderId="0" xfId="0" applyFont="1" applyAlignment="1">
      <alignment horizontal="left"/>
    </xf>
    <xf numFmtId="0" fontId="11" fillId="30" borderId="1" xfId="0" applyFont="1" applyFill="1" applyBorder="1" applyAlignment="1">
      <alignment horizontal="right" wrapText="1" shrinkToFit="1"/>
    </xf>
    <xf numFmtId="0" fontId="7" fillId="38" borderId="13" xfId="0" applyFont="1" applyFill="1" applyBorder="1" applyAlignment="1">
      <alignment horizontal="left"/>
    </xf>
    <xf numFmtId="0" fontId="7" fillId="38" borderId="4" xfId="0" applyFont="1" applyFill="1" applyBorder="1" applyAlignment="1">
      <alignment horizontal="left"/>
    </xf>
    <xf numFmtId="0" fontId="7" fillId="38" borderId="12" xfId="0" applyFont="1" applyFill="1" applyBorder="1" applyAlignment="1">
      <alignment horizontal="left"/>
    </xf>
    <xf numFmtId="43" fontId="7" fillId="38" borderId="20" xfId="0" applyNumberFormat="1" applyFont="1" applyFill="1" applyBorder="1" applyAlignment="1">
      <alignment horizontal="left"/>
    </xf>
    <xf numFmtId="43" fontId="7" fillId="38" borderId="14" xfId="0" applyNumberFormat="1" applyFont="1" applyFill="1" applyBorder="1" applyAlignment="1">
      <alignment horizontal="left"/>
    </xf>
    <xf numFmtId="43" fontId="7" fillId="38" borderId="15" xfId="0" applyNumberFormat="1" applyFont="1" applyFill="1" applyBorder="1" applyAlignment="1">
      <alignment horizontal="left"/>
    </xf>
    <xf numFmtId="0" fontId="7" fillId="38" borderId="20" xfId="0" applyFont="1" applyFill="1" applyBorder="1" applyAlignment="1">
      <alignment horizontal="left"/>
    </xf>
    <xf numFmtId="0" fontId="7" fillId="38" borderId="14" xfId="0" applyFont="1" applyFill="1" applyBorder="1" applyAlignment="1">
      <alignment horizontal="left"/>
    </xf>
    <xf numFmtId="0" fontId="7" fillId="38" borderId="15" xfId="0" applyFont="1" applyFill="1" applyBorder="1" applyAlignment="1">
      <alignment horizontal="left"/>
    </xf>
    <xf numFmtId="0" fontId="7" fillId="35" borderId="22" xfId="0" applyFont="1" applyFill="1" applyBorder="1" applyAlignment="1">
      <alignment horizontal="center" vertical="center" wrapText="1"/>
    </xf>
    <xf numFmtId="0" fontId="3" fillId="30" borderId="1" xfId="0" applyFont="1" applyFill="1" applyBorder="1" applyAlignment="1">
      <alignment horizontal="center"/>
    </xf>
    <xf numFmtId="0" fontId="4" fillId="30" borderId="20" xfId="0" applyFont="1" applyFill="1" applyBorder="1" applyAlignment="1">
      <alignment horizontal="center"/>
    </xf>
    <xf numFmtId="0" fontId="4" fillId="0" borderId="16" xfId="0" applyFont="1" applyBorder="1" applyAlignment="1">
      <alignment/>
    </xf>
    <xf numFmtId="0" fontId="4" fillId="0" borderId="18" xfId="0" applyFont="1" applyBorder="1" applyAlignment="1">
      <alignment/>
    </xf>
    <xf numFmtId="182" fontId="4" fillId="30" borderId="22" xfId="0" applyNumberFormat="1" applyFont="1" applyFill="1" applyBorder="1" applyAlignment="1">
      <alignment horizontal="center"/>
    </xf>
    <xf numFmtId="182" fontId="4" fillId="30" borderId="35" xfId="0" applyNumberFormat="1" applyFont="1" applyFill="1" applyBorder="1" applyAlignment="1">
      <alignment horizontal="center"/>
    </xf>
    <xf numFmtId="182" fontId="4" fillId="30" borderId="25" xfId="0" applyNumberFormat="1" applyFont="1" applyFill="1" applyBorder="1" applyAlignment="1">
      <alignment horizontal="center"/>
    </xf>
    <xf numFmtId="0" fontId="21" fillId="35" borderId="19" xfId="0" applyFont="1" applyFill="1" applyBorder="1" applyAlignment="1">
      <alignment horizontal="left" wrapText="1"/>
    </xf>
    <xf numFmtId="0" fontId="4" fillId="35" borderId="13" xfId="0" applyFont="1" applyFill="1" applyBorder="1" applyAlignment="1">
      <alignment vertical="center"/>
    </xf>
    <xf numFmtId="0" fontId="4" fillId="35" borderId="4" xfId="0" applyFont="1" applyFill="1" applyBorder="1" applyAlignment="1">
      <alignment vertical="center"/>
    </xf>
    <xf numFmtId="0" fontId="4" fillId="35" borderId="12" xfId="0" applyFont="1" applyFill="1" applyBorder="1" applyAlignment="1">
      <alignment vertical="center"/>
    </xf>
    <xf numFmtId="0" fontId="4" fillId="35" borderId="13" xfId="0" applyFont="1" applyFill="1" applyBorder="1" applyAlignment="1">
      <alignment horizontal="center"/>
    </xf>
    <xf numFmtId="0" fontId="4" fillId="35" borderId="12" xfId="0" applyFont="1" applyFill="1" applyBorder="1" applyAlignment="1">
      <alignment horizontal="center"/>
    </xf>
    <xf numFmtId="0" fontId="3" fillId="30" borderId="13" xfId="0" applyFont="1" applyFill="1" applyBorder="1" applyAlignment="1">
      <alignment horizontal="left"/>
    </xf>
    <xf numFmtId="0" fontId="3" fillId="30" borderId="4" xfId="0" applyFont="1" applyFill="1" applyBorder="1" applyAlignment="1">
      <alignment horizontal="left"/>
    </xf>
    <xf numFmtId="0" fontId="3" fillId="30" borderId="12" xfId="0" applyFont="1" applyFill="1" applyBorder="1" applyAlignment="1">
      <alignment horizontal="left"/>
    </xf>
    <xf numFmtId="0" fontId="4" fillId="30" borderId="13" xfId="0" applyFont="1" applyFill="1" applyBorder="1" applyAlignment="1">
      <alignment horizontal="center"/>
    </xf>
    <xf numFmtId="0" fontId="4" fillId="30" borderId="4" xfId="0" applyFont="1" applyFill="1" applyBorder="1" applyAlignment="1">
      <alignment horizontal="center"/>
    </xf>
    <xf numFmtId="0" fontId="4" fillId="30" borderId="12" xfId="0" applyFont="1" applyFill="1" applyBorder="1" applyAlignment="1">
      <alignment horizontal="center"/>
    </xf>
    <xf numFmtId="0" fontId="3" fillId="30" borderId="13" xfId="0" applyFont="1" applyFill="1" applyBorder="1" applyAlignment="1">
      <alignment horizontal="left" wrapText="1"/>
    </xf>
    <xf numFmtId="0" fontId="3" fillId="30" borderId="12" xfId="0" applyFont="1" applyFill="1" applyBorder="1" applyAlignment="1">
      <alignment horizontal="left" wrapText="1"/>
    </xf>
    <xf numFmtId="0" fontId="4" fillId="0" borderId="13" xfId="0" applyFont="1" applyBorder="1" applyAlignment="1">
      <alignment horizontal="left"/>
    </xf>
    <xf numFmtId="0" fontId="4" fillId="0" borderId="12" xfId="0" applyFont="1" applyBorder="1" applyAlignment="1">
      <alignment horizontal="left"/>
    </xf>
    <xf numFmtId="0" fontId="4" fillId="35" borderId="13" xfId="0" applyFont="1" applyFill="1" applyBorder="1" applyAlignment="1">
      <alignment horizontal="left" wrapText="1"/>
    </xf>
    <xf numFmtId="0" fontId="4" fillId="35" borderId="4" xfId="0" applyFont="1" applyFill="1" applyBorder="1" applyAlignment="1">
      <alignment horizontal="left" wrapText="1"/>
    </xf>
    <xf numFmtId="0" fontId="4" fillId="35" borderId="13" xfId="0" applyFont="1" applyFill="1" applyBorder="1" applyAlignment="1">
      <alignment horizontal="left"/>
    </xf>
    <xf numFmtId="0" fontId="4" fillId="35" borderId="4" xfId="0" applyFont="1" applyFill="1" applyBorder="1" applyAlignment="1">
      <alignment horizontal="left"/>
    </xf>
    <xf numFmtId="0" fontId="20" fillId="0" borderId="0" xfId="0" applyFont="1" applyAlignment="1">
      <alignment horizontal="left"/>
    </xf>
    <xf numFmtId="0" fontId="3" fillId="30" borderId="13" xfId="0" applyFont="1" applyFill="1" applyBorder="1" applyAlignment="1">
      <alignment horizontal="right"/>
    </xf>
    <xf numFmtId="0" fontId="3" fillId="30" borderId="12" xfId="0" applyFont="1" applyFill="1" applyBorder="1" applyAlignment="1">
      <alignment horizontal="right"/>
    </xf>
    <xf numFmtId="0" fontId="7" fillId="0" borderId="13" xfId="0" applyFont="1" applyFill="1" applyBorder="1" applyAlignment="1">
      <alignment horizontal="left"/>
    </xf>
    <xf numFmtId="0" fontId="7" fillId="0" borderId="12" xfId="0" applyFont="1" applyFill="1" applyBorder="1" applyAlignment="1">
      <alignment horizontal="left"/>
    </xf>
    <xf numFmtId="0" fontId="7" fillId="30" borderId="13" xfId="0" applyFont="1" applyFill="1" applyBorder="1" applyAlignment="1">
      <alignment horizontal="center"/>
    </xf>
    <xf numFmtId="0" fontId="7" fillId="30" borderId="12" xfId="0" applyFont="1" applyFill="1" applyBorder="1" applyAlignment="1">
      <alignment horizontal="center"/>
    </xf>
    <xf numFmtId="0" fontId="3" fillId="30" borderId="4" xfId="0" applyFont="1" applyFill="1" applyBorder="1" applyAlignment="1">
      <alignment horizontal="right"/>
    </xf>
    <xf numFmtId="0" fontId="7" fillId="38" borderId="1" xfId="0" applyFont="1" applyFill="1" applyBorder="1" applyAlignment="1">
      <alignment horizontal="center"/>
    </xf>
    <xf numFmtId="0" fontId="4" fillId="30" borderId="16" xfId="0" applyFont="1" applyFill="1" applyBorder="1" applyAlignment="1">
      <alignment horizontal="center"/>
    </xf>
    <xf numFmtId="0" fontId="4" fillId="30" borderId="18" xfId="0" applyFont="1" applyFill="1" applyBorder="1" applyAlignment="1">
      <alignment horizontal="center"/>
    </xf>
    <xf numFmtId="0" fontId="3" fillId="30" borderId="4" xfId="0" applyFont="1" applyFill="1" applyBorder="1" applyAlignment="1">
      <alignment horizontal="left" wrapText="1"/>
    </xf>
    <xf numFmtId="0" fontId="3" fillId="0" borderId="19" xfId="0" applyFont="1" applyBorder="1" applyAlignment="1">
      <alignment horizontal="left" wrapText="1"/>
    </xf>
    <xf numFmtId="0" fontId="3" fillId="0" borderId="0" xfId="0" applyFont="1" applyBorder="1" applyAlignment="1">
      <alignment horizontal="left" wrapText="1"/>
    </xf>
    <xf numFmtId="0" fontId="3" fillId="35" borderId="19" xfId="0" applyFont="1" applyFill="1" applyBorder="1" applyAlignment="1">
      <alignment horizontal="left" wrapText="1"/>
    </xf>
    <xf numFmtId="0" fontId="3" fillId="35" borderId="21" xfId="0" applyFont="1" applyFill="1" applyBorder="1" applyAlignment="1">
      <alignment horizontal="left" wrapText="1"/>
    </xf>
    <xf numFmtId="0" fontId="21" fillId="0" borderId="0" xfId="0" applyFont="1" applyFill="1" applyAlignment="1">
      <alignment horizontal="left" wrapText="1"/>
    </xf>
    <xf numFmtId="0" fontId="3" fillId="30" borderId="13" xfId="0" applyFont="1" applyFill="1" applyBorder="1" applyAlignment="1">
      <alignment horizontal="center" vertical="center"/>
    </xf>
    <xf numFmtId="0" fontId="3" fillId="30" borderId="4"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47"/>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14"/>
        <xdr:cNvSpPr>
          <a:spLocks/>
        </xdr:cNvSpPr>
      </xdr:nvSpPr>
      <xdr:spPr>
        <a:xfrm>
          <a:off x="5686425" y="628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561975</xdr:colOff>
      <xdr:row>2</xdr:row>
      <xdr:rowOff>85725</xdr:rowOff>
    </xdr:from>
    <xdr:to>
      <xdr:col>7</xdr:col>
      <xdr:colOff>266700</xdr:colOff>
      <xdr:row>5</xdr:row>
      <xdr:rowOff>38100</xdr:rowOff>
    </xdr:to>
    <xdr:pic>
      <xdr:nvPicPr>
        <xdr:cNvPr id="2" name="Picture 26"/>
        <xdr:cNvPicPr preferRelativeResize="1">
          <a:picLocks noChangeAspect="1"/>
        </xdr:cNvPicPr>
      </xdr:nvPicPr>
      <xdr:blipFill>
        <a:blip r:embed="rId1"/>
        <a:stretch>
          <a:fillRect/>
        </a:stretch>
      </xdr:blipFill>
      <xdr:spPr>
        <a:xfrm>
          <a:off x="1609725" y="447675"/>
          <a:ext cx="4343400" cy="552450"/>
        </a:xfrm>
        <a:prstGeom prst="rect">
          <a:avLst/>
        </a:prstGeom>
        <a:noFill/>
        <a:ln w="9525" cmpd="sng">
          <a:noFill/>
        </a:ln>
      </xdr:spPr>
    </xdr:pic>
    <xdr:clientData/>
  </xdr:twoCellAnchor>
  <xdr:twoCellAnchor editAs="oneCell">
    <xdr:from>
      <xdr:col>0</xdr:col>
      <xdr:colOff>209550</xdr:colOff>
      <xdr:row>1</xdr:row>
      <xdr:rowOff>66675</xdr:rowOff>
    </xdr:from>
    <xdr:to>
      <xdr:col>2</xdr:col>
      <xdr:colOff>333375</xdr:colOff>
      <xdr:row>5</xdr:row>
      <xdr:rowOff>171450</xdr:rowOff>
    </xdr:to>
    <xdr:pic>
      <xdr:nvPicPr>
        <xdr:cNvPr id="3" name="Picture 1"/>
        <xdr:cNvPicPr preferRelativeResize="1">
          <a:picLocks noChangeAspect="1"/>
        </xdr:cNvPicPr>
      </xdr:nvPicPr>
      <xdr:blipFill>
        <a:blip r:embed="rId2"/>
        <a:stretch>
          <a:fillRect/>
        </a:stretch>
      </xdr:blipFill>
      <xdr:spPr>
        <a:xfrm>
          <a:off x="209550" y="228600"/>
          <a:ext cx="11715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is.konsultant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27"/>
  <sheetViews>
    <sheetView showGridLines="0" tabSelected="1" view="pageBreakPreview" zoomScale="80" zoomScaleNormal="80" zoomScaleSheetLayoutView="80" zoomScalePageLayoutView="0" workbookViewId="0" topLeftCell="A1">
      <selection activeCell="N21" sqref="N21"/>
    </sheetView>
  </sheetViews>
  <sheetFormatPr defaultColWidth="9.140625" defaultRowHeight="15"/>
  <cols>
    <col min="1" max="1" width="9.28125" style="4" customWidth="1"/>
    <col min="2" max="2" width="6.421875" style="4" customWidth="1"/>
    <col min="3" max="3" width="13.57421875" style="4" customWidth="1"/>
    <col min="4" max="4" width="14.8515625" style="4" customWidth="1"/>
    <col min="5" max="5" width="10.7109375" style="4" customWidth="1"/>
    <col min="6" max="6" width="15.8515625" style="4" customWidth="1"/>
    <col min="7" max="7" width="14.57421875" style="4" customWidth="1"/>
    <col min="8" max="8" width="6.8515625" style="4" customWidth="1"/>
    <col min="9" max="16384" width="9.140625" style="4" customWidth="1"/>
  </cols>
  <sheetData>
    <row r="1" spans="1:8" ht="12.75">
      <c r="A1" s="1"/>
      <c r="B1" s="1"/>
      <c r="C1" s="1"/>
      <c r="D1" s="1"/>
      <c r="E1" s="1"/>
      <c r="F1" s="1"/>
      <c r="G1" s="1"/>
      <c r="H1" s="1"/>
    </row>
    <row r="2" spans="1:8" ht="15.75">
      <c r="A2" s="3"/>
      <c r="B2" s="3"/>
      <c r="C2" s="3"/>
      <c r="D2" s="3"/>
      <c r="E2" s="3"/>
      <c r="F2" s="3"/>
      <c r="G2" s="3"/>
      <c r="H2" s="1"/>
    </row>
    <row r="3" spans="1:8" ht="15.75">
      <c r="A3"/>
      <c r="B3" s="3"/>
      <c r="C3" s="3"/>
      <c r="D3" s="3"/>
      <c r="E3" s="3"/>
      <c r="F3" s="3"/>
      <c r="G3" s="3"/>
      <c r="H3" s="1"/>
    </row>
    <row r="4" spans="1:8" ht="15.75">
      <c r="A4" s="3"/>
      <c r="B4" s="3"/>
      <c r="C4" s="3"/>
      <c r="D4" s="3"/>
      <c r="E4" s="3"/>
      <c r="F4" s="3"/>
      <c r="G4" s="3"/>
      <c r="H4" s="1"/>
    </row>
    <row r="5" spans="1:8" ht="15.75">
      <c r="A5" s="3"/>
      <c r="B5" s="3"/>
      <c r="C5" s="3"/>
      <c r="D5" s="3"/>
      <c r="E5" s="3"/>
      <c r="F5" s="3"/>
      <c r="G5" s="3"/>
      <c r="H5" s="1"/>
    </row>
    <row r="6" spans="1:8" ht="15.75">
      <c r="A6" s="3"/>
      <c r="B6" s="3"/>
      <c r="C6" s="3"/>
      <c r="D6" s="3"/>
      <c r="E6" s="3"/>
      <c r="F6" s="3"/>
      <c r="G6" s="3"/>
      <c r="H6" s="1"/>
    </row>
    <row r="7" spans="1:8" ht="25.5" customHeight="1">
      <c r="A7" s="3"/>
      <c r="B7" s="3"/>
      <c r="C7" s="3"/>
      <c r="D7" s="3"/>
      <c r="E7" s="3"/>
      <c r="F7" s="3"/>
      <c r="G7" s="3"/>
      <c r="H7" s="1"/>
    </row>
    <row r="8" spans="1:13" ht="74.25" customHeight="1">
      <c r="A8" s="343" t="s">
        <v>61</v>
      </c>
      <c r="B8" s="343"/>
      <c r="C8" s="343"/>
      <c r="D8" s="343"/>
      <c r="E8" s="343"/>
      <c r="F8" s="343"/>
      <c r="G8" s="343"/>
      <c r="H8" s="5"/>
      <c r="I8" s="5"/>
      <c r="J8" s="5"/>
      <c r="L8" s="17"/>
      <c r="M8" s="18"/>
    </row>
    <row r="9" spans="1:10" ht="15.75" customHeight="1">
      <c r="A9" s="347"/>
      <c r="B9" s="347"/>
      <c r="C9" s="347"/>
      <c r="D9" s="347"/>
      <c r="E9" s="347"/>
      <c r="F9" s="347"/>
      <c r="G9" s="347"/>
      <c r="H9" s="6"/>
      <c r="I9" s="6"/>
      <c r="J9" s="6"/>
    </row>
    <row r="10" spans="1:10" ht="36" customHeight="1">
      <c r="A10" s="348" t="s">
        <v>305</v>
      </c>
      <c r="B10" s="348"/>
      <c r="C10" s="348"/>
      <c r="D10" s="348"/>
      <c r="E10" s="348"/>
      <c r="F10" s="348"/>
      <c r="G10" s="348"/>
      <c r="H10" s="7"/>
      <c r="I10" s="7"/>
      <c r="J10" s="7"/>
    </row>
    <row r="11" spans="1:8" ht="46.5" customHeight="1">
      <c r="A11" s="349" t="s">
        <v>198</v>
      </c>
      <c r="B11" s="349"/>
      <c r="C11" s="349"/>
      <c r="D11" s="349"/>
      <c r="E11" s="349"/>
      <c r="F11" s="349"/>
      <c r="G11" s="349"/>
      <c r="H11" s="1"/>
    </row>
    <row r="12" spans="1:8" ht="33" customHeight="1">
      <c r="A12" s="353" t="s">
        <v>12</v>
      </c>
      <c r="B12" s="353"/>
      <c r="C12" s="353"/>
      <c r="D12" s="353"/>
      <c r="E12" s="353"/>
      <c r="F12" s="353"/>
      <c r="G12" s="353"/>
      <c r="H12" s="1"/>
    </row>
    <row r="13" spans="1:8" ht="24" customHeight="1">
      <c r="A13" s="3"/>
      <c r="B13" s="3"/>
      <c r="C13" s="3"/>
      <c r="D13" s="3"/>
      <c r="E13" s="3"/>
      <c r="F13" s="3"/>
      <c r="G13" s="3"/>
      <c r="H13" s="1"/>
    </row>
    <row r="14" spans="1:8" ht="33" customHeight="1">
      <c r="A14" s="3"/>
      <c r="B14" s="3"/>
      <c r="C14" s="341" t="s">
        <v>159</v>
      </c>
      <c r="D14" s="341"/>
      <c r="E14" s="350" t="s">
        <v>363</v>
      </c>
      <c r="F14" s="351"/>
      <c r="G14" s="352"/>
      <c r="H14" s="1"/>
    </row>
    <row r="15" spans="1:8" ht="45" customHeight="1">
      <c r="A15" s="3"/>
      <c r="B15" s="3"/>
      <c r="C15" s="333" t="s">
        <v>482</v>
      </c>
      <c r="D15" s="334"/>
      <c r="E15" s="330" t="s">
        <v>481</v>
      </c>
      <c r="F15" s="331"/>
      <c r="G15" s="332"/>
      <c r="H15" s="1"/>
    </row>
    <row r="16" spans="1:8" ht="33" customHeight="1">
      <c r="A16" s="3"/>
      <c r="B16" s="3"/>
      <c r="C16" s="341" t="s">
        <v>173</v>
      </c>
      <c r="D16" s="341"/>
      <c r="E16" s="344" t="s">
        <v>364</v>
      </c>
      <c r="F16" s="345"/>
      <c r="G16" s="346"/>
      <c r="H16" s="1"/>
    </row>
    <row r="17" spans="1:8" ht="37.5" customHeight="1">
      <c r="A17" s="3"/>
      <c r="B17" s="3"/>
      <c r="C17" s="341" t="s">
        <v>168</v>
      </c>
      <c r="D17" s="341"/>
      <c r="E17" s="330" t="s">
        <v>365</v>
      </c>
      <c r="F17" s="331"/>
      <c r="G17" s="332"/>
      <c r="H17" s="1"/>
    </row>
    <row r="18" spans="1:8" ht="42" customHeight="1">
      <c r="A18" s="129"/>
      <c r="B18" s="129"/>
      <c r="C18" s="341" t="s">
        <v>174</v>
      </c>
      <c r="D18" s="341"/>
      <c r="E18" s="330" t="s">
        <v>365</v>
      </c>
      <c r="F18" s="331"/>
      <c r="G18" s="332"/>
      <c r="H18" s="1"/>
    </row>
    <row r="19" spans="1:8" ht="54.75" customHeight="1">
      <c r="A19" s="12"/>
      <c r="B19" s="12"/>
      <c r="C19" s="341" t="s">
        <v>169</v>
      </c>
      <c r="D19" s="341"/>
      <c r="E19" s="330" t="s">
        <v>366</v>
      </c>
      <c r="F19" s="331"/>
      <c r="G19" s="332"/>
      <c r="H19" s="1"/>
    </row>
    <row r="20" spans="1:8" ht="33" customHeight="1">
      <c r="A20" s="12"/>
      <c r="B20" s="12"/>
      <c r="C20" s="341" t="s">
        <v>170</v>
      </c>
      <c r="D20" s="341"/>
      <c r="E20" s="335" t="s">
        <v>367</v>
      </c>
      <c r="F20" s="335"/>
      <c r="G20" s="335"/>
      <c r="H20" s="1"/>
    </row>
    <row r="21" spans="1:8" ht="51" customHeight="1">
      <c r="A21" s="12"/>
      <c r="B21" s="12"/>
      <c r="C21" s="341" t="s">
        <v>288</v>
      </c>
      <c r="D21" s="341"/>
      <c r="E21" s="342" t="s">
        <v>366</v>
      </c>
      <c r="F21" s="342"/>
      <c r="G21" s="178" t="s">
        <v>278</v>
      </c>
      <c r="H21" s="1"/>
    </row>
    <row r="22" spans="1:8" ht="33" customHeight="1">
      <c r="A22" s="12"/>
      <c r="B22" s="12"/>
      <c r="C22" s="339"/>
      <c r="D22" s="339"/>
      <c r="E22" s="340"/>
      <c r="F22" s="340"/>
      <c r="G22" s="340"/>
      <c r="H22" s="1"/>
    </row>
    <row r="23" spans="1:8" ht="60" customHeight="1">
      <c r="A23" s="12"/>
      <c r="B23" s="12"/>
      <c r="C23" s="333" t="s">
        <v>171</v>
      </c>
      <c r="D23" s="334"/>
      <c r="E23" s="330" t="s">
        <v>368</v>
      </c>
      <c r="F23" s="331"/>
      <c r="G23" s="332"/>
      <c r="H23" s="1"/>
    </row>
    <row r="24" spans="1:8" ht="45.75" customHeight="1">
      <c r="A24" s="12"/>
      <c r="B24" s="12"/>
      <c r="C24" s="333" t="s">
        <v>172</v>
      </c>
      <c r="D24" s="334"/>
      <c r="E24" s="336" t="s">
        <v>369</v>
      </c>
      <c r="F24" s="337"/>
      <c r="G24" s="338"/>
      <c r="H24" s="1"/>
    </row>
    <row r="25" spans="1:8" ht="17.25" customHeight="1">
      <c r="A25" s="3"/>
      <c r="B25" s="3"/>
      <c r="C25" s="3"/>
      <c r="D25" s="3"/>
      <c r="E25" s="3"/>
      <c r="F25" s="3"/>
      <c r="G25" s="3"/>
      <c r="H25" s="1"/>
    </row>
    <row r="26" spans="1:8" ht="15.75">
      <c r="A26" s="3"/>
      <c r="B26" s="3"/>
      <c r="C26" s="3"/>
      <c r="D26" s="3"/>
      <c r="E26" s="3"/>
      <c r="F26" s="3"/>
      <c r="G26" s="3"/>
      <c r="H26" s="1"/>
    </row>
    <row r="27" spans="1:8" ht="15.75">
      <c r="A27" s="3"/>
      <c r="B27" s="3"/>
      <c r="C27" s="3"/>
      <c r="D27" s="3"/>
      <c r="E27" s="3"/>
      <c r="F27" s="3"/>
      <c r="G27" s="3"/>
      <c r="H27" s="1"/>
    </row>
  </sheetData>
  <sheetProtection/>
  <mergeCells count="27">
    <mergeCell ref="A8:G8"/>
    <mergeCell ref="C16:D16"/>
    <mergeCell ref="E16:G16"/>
    <mergeCell ref="A9:G9"/>
    <mergeCell ref="C14:D14"/>
    <mergeCell ref="A10:G10"/>
    <mergeCell ref="A11:G11"/>
    <mergeCell ref="E14:G14"/>
    <mergeCell ref="A12:G12"/>
    <mergeCell ref="C15:D15"/>
    <mergeCell ref="C23:D23"/>
    <mergeCell ref="E17:G17"/>
    <mergeCell ref="C19:D19"/>
    <mergeCell ref="C20:D20"/>
    <mergeCell ref="C18:D18"/>
    <mergeCell ref="E18:G18"/>
    <mergeCell ref="E19:G19"/>
    <mergeCell ref="E15:G15"/>
    <mergeCell ref="C24:D24"/>
    <mergeCell ref="E20:G20"/>
    <mergeCell ref="E23:G23"/>
    <mergeCell ref="E24:G24"/>
    <mergeCell ref="C22:D22"/>
    <mergeCell ref="E22:G22"/>
    <mergeCell ref="C21:D21"/>
    <mergeCell ref="E21:F21"/>
    <mergeCell ref="C17:D17"/>
  </mergeCells>
  <hyperlinks>
    <hyperlink ref="E20" r:id="rId1" display="janis.konsultants@"/>
  </hyperlinks>
  <printOptions/>
  <pageMargins left="1.062992125984252" right="0.3937007874015748" top="0.7874015748031497" bottom="0.31496062992125984" header="0.2755905511811024" footer="0.1968503937007874"/>
  <pageSetup horizontalDpi="600" verticalDpi="600" orientation="portrait" paperSize="9" scale="91" r:id="rId5"/>
  <drawing r:id="rId4"/>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A1:O105"/>
  <sheetViews>
    <sheetView showGridLines="0" view="pageBreakPreview" zoomScale="85" zoomScaleSheetLayoutView="85" workbookViewId="0" topLeftCell="A1">
      <selection activeCell="AL66" sqref="AL66"/>
    </sheetView>
  </sheetViews>
  <sheetFormatPr defaultColWidth="5.28125" defaultRowHeight="15"/>
  <cols>
    <col min="1" max="1" width="7.00390625" style="3" customWidth="1"/>
    <col min="2" max="2" width="5.00390625" style="3" customWidth="1"/>
    <col min="3" max="3" width="9.28125" style="3" customWidth="1"/>
    <col min="4" max="4" width="22.57421875" style="3" customWidth="1"/>
    <col min="5" max="5" width="8.28125" style="3" customWidth="1"/>
    <col min="6" max="6" width="4.7109375" style="3" customWidth="1"/>
    <col min="7" max="7" width="5.00390625" style="3" customWidth="1"/>
    <col min="8" max="8" width="9.00390625" style="3" customWidth="1"/>
    <col min="9" max="9" width="12.57421875" style="3" customWidth="1"/>
    <col min="10" max="10" width="14.140625" style="3" customWidth="1"/>
    <col min="11" max="11" width="13.7109375" style="3" customWidth="1"/>
    <col min="12" max="12" width="13.8515625" style="3" customWidth="1"/>
    <col min="13" max="13" width="14.7109375" style="3" customWidth="1"/>
    <col min="14" max="14" width="14.57421875" style="3" customWidth="1"/>
    <col min="15" max="15" width="8.7109375" style="3" customWidth="1"/>
    <col min="16" max="16384" width="5.28125" style="3" customWidth="1"/>
  </cols>
  <sheetData>
    <row r="1" spans="1:14" s="28" customFormat="1" ht="32.25" customHeight="1">
      <c r="A1" s="450" t="s">
        <v>293</v>
      </c>
      <c r="B1" s="450"/>
      <c r="C1" s="450"/>
      <c r="D1" s="450"/>
      <c r="E1" s="450"/>
      <c r="F1" s="450"/>
      <c r="G1" s="450"/>
      <c r="H1" s="450"/>
      <c r="I1" s="450"/>
      <c r="J1" s="450"/>
      <c r="K1" s="450"/>
      <c r="L1" s="450"/>
      <c r="M1" s="450"/>
      <c r="N1" s="450"/>
    </row>
    <row r="2" spans="1:14" s="21" customFormat="1" ht="27" customHeight="1">
      <c r="A2" s="452" t="s">
        <v>175</v>
      </c>
      <c r="B2" s="452"/>
      <c r="C2" s="452"/>
      <c r="D2" s="452"/>
      <c r="E2" s="452"/>
      <c r="F2" s="452"/>
      <c r="G2" s="452"/>
      <c r="H2" s="452"/>
      <c r="I2" s="452"/>
      <c r="J2" s="452"/>
      <c r="K2" s="452"/>
      <c r="L2" s="452"/>
      <c r="M2" s="452"/>
      <c r="N2" s="452"/>
    </row>
    <row r="3" spans="1:14" ht="24" customHeight="1">
      <c r="A3" s="458" t="s">
        <v>176</v>
      </c>
      <c r="B3" s="459"/>
      <c r="C3" s="459"/>
      <c r="D3" s="459"/>
      <c r="E3" s="459"/>
      <c r="F3" s="459"/>
      <c r="G3" s="459"/>
      <c r="H3" s="459"/>
      <c r="I3" s="459"/>
      <c r="J3" s="459"/>
      <c r="K3" s="459"/>
      <c r="L3" s="459"/>
      <c r="M3" s="459"/>
      <c r="N3" s="459"/>
    </row>
    <row r="4" spans="1:14" s="23" customFormat="1" ht="174" customHeight="1">
      <c r="A4" s="460" t="s">
        <v>307</v>
      </c>
      <c r="B4" s="461"/>
      <c r="C4" s="461"/>
      <c r="D4" s="461"/>
      <c r="E4" s="461"/>
      <c r="F4" s="461"/>
      <c r="G4" s="461"/>
      <c r="H4" s="461"/>
      <c r="I4" s="461"/>
      <c r="J4" s="461"/>
      <c r="K4" s="461"/>
      <c r="L4" s="461"/>
      <c r="M4" s="461"/>
      <c r="N4" s="462"/>
    </row>
    <row r="5" spans="1:14" s="23" customFormat="1" ht="20.25" customHeight="1">
      <c r="A5" s="468" t="s">
        <v>241</v>
      </c>
      <c r="B5" s="469"/>
      <c r="C5" s="469"/>
      <c r="D5" s="469"/>
      <c r="E5" s="469"/>
      <c r="F5" s="469"/>
      <c r="G5" s="469"/>
      <c r="H5" s="469"/>
      <c r="I5" s="469"/>
      <c r="J5" s="469"/>
      <c r="K5" s="469"/>
      <c r="L5" s="469"/>
      <c r="M5" s="469"/>
      <c r="N5" s="470"/>
    </row>
    <row r="6" spans="1:14" s="23" customFormat="1" ht="49.5" customHeight="1">
      <c r="A6" s="471" t="s">
        <v>308</v>
      </c>
      <c r="B6" s="472"/>
      <c r="C6" s="472"/>
      <c r="D6" s="472"/>
      <c r="E6" s="472"/>
      <c r="F6" s="472"/>
      <c r="G6" s="472"/>
      <c r="H6" s="472"/>
      <c r="I6" s="472"/>
      <c r="J6" s="472"/>
      <c r="K6" s="472"/>
      <c r="L6" s="472"/>
      <c r="M6" s="472"/>
      <c r="N6" s="473"/>
    </row>
    <row r="7" spans="1:14" s="21" customFormat="1" ht="27" customHeight="1">
      <c r="A7" s="415" t="s">
        <v>177</v>
      </c>
      <c r="B7" s="415"/>
      <c r="C7" s="415"/>
      <c r="D7" s="415"/>
      <c r="E7" s="415"/>
      <c r="F7" s="415"/>
      <c r="G7" s="415"/>
      <c r="H7" s="415"/>
      <c r="I7" s="415"/>
      <c r="J7" s="415"/>
      <c r="K7" s="415"/>
      <c r="L7" s="415"/>
      <c r="M7" s="415"/>
      <c r="N7" s="415"/>
    </row>
    <row r="8" spans="1:14" s="21" customFormat="1" ht="27" customHeight="1">
      <c r="A8" s="506" t="s">
        <v>187</v>
      </c>
      <c r="B8" s="506"/>
      <c r="C8" s="506"/>
      <c r="D8" s="506"/>
      <c r="E8" s="506"/>
      <c r="F8" s="506"/>
      <c r="G8" s="506"/>
      <c r="H8" s="506"/>
      <c r="I8" s="506"/>
      <c r="J8" s="506"/>
      <c r="K8" s="506"/>
      <c r="L8" s="503">
        <v>2016</v>
      </c>
      <c r="M8" s="503"/>
      <c r="N8" s="503"/>
    </row>
    <row r="9" spans="1:14" ht="34.5" customHeight="1">
      <c r="A9" s="416" t="s">
        <v>199</v>
      </c>
      <c r="B9" s="417"/>
      <c r="C9" s="417"/>
      <c r="D9" s="417"/>
      <c r="E9" s="417"/>
      <c r="F9" s="417"/>
      <c r="G9" s="417"/>
      <c r="H9" s="417"/>
      <c r="I9" s="417"/>
      <c r="J9" s="417"/>
      <c r="K9" s="417"/>
      <c r="L9" s="428" t="s">
        <v>309</v>
      </c>
      <c r="M9" s="429"/>
      <c r="N9" s="430"/>
    </row>
    <row r="10" spans="1:14" ht="186.75" customHeight="1">
      <c r="A10" s="416" t="s">
        <v>200</v>
      </c>
      <c r="B10" s="417"/>
      <c r="C10" s="417"/>
      <c r="D10" s="417"/>
      <c r="E10" s="417"/>
      <c r="F10" s="417"/>
      <c r="G10" s="417"/>
      <c r="H10" s="417"/>
      <c r="I10" s="417"/>
      <c r="J10" s="417"/>
      <c r="K10" s="417"/>
      <c r="L10" s="465" t="s">
        <v>310</v>
      </c>
      <c r="M10" s="504"/>
      <c r="N10" s="505"/>
    </row>
    <row r="11" spans="1:14" ht="42.75" customHeight="1">
      <c r="A11" s="463" t="s">
        <v>274</v>
      </c>
      <c r="B11" s="464"/>
      <c r="C11" s="464"/>
      <c r="D11" s="464"/>
      <c r="E11" s="464"/>
      <c r="F11" s="464"/>
      <c r="G11" s="464"/>
      <c r="H11" s="464"/>
      <c r="I11" s="464"/>
      <c r="J11" s="464"/>
      <c r="K11" s="464"/>
      <c r="L11" s="465" t="s">
        <v>311</v>
      </c>
      <c r="M11" s="466"/>
      <c r="N11" s="467"/>
    </row>
    <row r="12" spans="1:14" ht="69" customHeight="1">
      <c r="A12" s="418" t="s">
        <v>275</v>
      </c>
      <c r="B12" s="419"/>
      <c r="C12" s="419"/>
      <c r="D12" s="419"/>
      <c r="E12" s="419"/>
      <c r="F12" s="419"/>
      <c r="G12" s="419"/>
      <c r="H12" s="419"/>
      <c r="I12" s="419"/>
      <c r="J12" s="419"/>
      <c r="K12" s="420"/>
      <c r="L12" s="354" t="s">
        <v>312</v>
      </c>
      <c r="M12" s="355"/>
      <c r="N12" s="356"/>
    </row>
    <row r="13" spans="1:14" ht="28.5" customHeight="1">
      <c r="A13" s="418" t="s">
        <v>252</v>
      </c>
      <c r="B13" s="419"/>
      <c r="C13" s="419"/>
      <c r="D13" s="419"/>
      <c r="E13" s="419"/>
      <c r="F13" s="419"/>
      <c r="G13" s="419"/>
      <c r="H13" s="419"/>
      <c r="I13" s="419"/>
      <c r="J13" s="419"/>
      <c r="K13" s="420"/>
      <c r="L13" s="357">
        <v>2</v>
      </c>
      <c r="M13" s="358"/>
      <c r="N13" s="359"/>
    </row>
    <row r="14" spans="1:14" ht="114" customHeight="1">
      <c r="A14" s="418" t="s">
        <v>253</v>
      </c>
      <c r="B14" s="419"/>
      <c r="C14" s="419"/>
      <c r="D14" s="419"/>
      <c r="E14" s="419"/>
      <c r="F14" s="419"/>
      <c r="G14" s="419"/>
      <c r="H14" s="419"/>
      <c r="I14" s="419"/>
      <c r="J14" s="419"/>
      <c r="K14" s="420"/>
      <c r="L14" s="156" t="s">
        <v>256</v>
      </c>
      <c r="M14" s="424" t="s">
        <v>313</v>
      </c>
      <c r="N14" s="425"/>
    </row>
    <row r="15" spans="1:14" ht="37.5" customHeight="1">
      <c r="A15" s="418" t="s">
        <v>254</v>
      </c>
      <c r="B15" s="419"/>
      <c r="C15" s="419"/>
      <c r="D15" s="419"/>
      <c r="E15" s="419"/>
      <c r="F15" s="419"/>
      <c r="G15" s="419"/>
      <c r="H15" s="419"/>
      <c r="I15" s="419"/>
      <c r="J15" s="419"/>
      <c r="K15" s="420"/>
      <c r="L15" s="156" t="s">
        <v>256</v>
      </c>
      <c r="M15" s="424" t="s">
        <v>314</v>
      </c>
      <c r="N15" s="425"/>
    </row>
    <row r="16" spans="1:14" ht="33.75" customHeight="1">
      <c r="A16" s="418" t="s">
        <v>255</v>
      </c>
      <c r="B16" s="419"/>
      <c r="C16" s="419"/>
      <c r="D16" s="419"/>
      <c r="E16" s="419"/>
      <c r="F16" s="419"/>
      <c r="G16" s="419"/>
      <c r="H16" s="419"/>
      <c r="I16" s="419"/>
      <c r="J16" s="419"/>
      <c r="K16" s="420"/>
      <c r="L16" s="444" t="s">
        <v>52</v>
      </c>
      <c r="M16" s="445"/>
      <c r="N16" s="446"/>
    </row>
    <row r="17" spans="1:14" ht="28.5" customHeight="1">
      <c r="A17" s="435" t="s">
        <v>264</v>
      </c>
      <c r="B17" s="436"/>
      <c r="C17" s="436"/>
      <c r="D17" s="436"/>
      <c r="E17" s="436"/>
      <c r="F17" s="436"/>
      <c r="G17" s="436"/>
      <c r="H17" s="436"/>
      <c r="I17" s="436"/>
      <c r="J17" s="437"/>
      <c r="K17" s="157" t="s">
        <v>261</v>
      </c>
      <c r="L17" s="158"/>
      <c r="M17" s="159" t="s">
        <v>262</v>
      </c>
      <c r="N17" s="158"/>
    </row>
    <row r="18" spans="1:14" ht="27.75" customHeight="1">
      <c r="A18" s="438"/>
      <c r="B18" s="439"/>
      <c r="C18" s="439"/>
      <c r="D18" s="439"/>
      <c r="E18" s="439"/>
      <c r="F18" s="439"/>
      <c r="G18" s="439"/>
      <c r="H18" s="439"/>
      <c r="I18" s="439"/>
      <c r="J18" s="440"/>
      <c r="K18" s="157" t="s">
        <v>263</v>
      </c>
      <c r="L18" s="158"/>
      <c r="M18" s="159" t="s">
        <v>266</v>
      </c>
      <c r="N18" s="158"/>
    </row>
    <row r="19" spans="1:14" ht="42" customHeight="1">
      <c r="A19" s="416" t="s">
        <v>231</v>
      </c>
      <c r="B19" s="416"/>
      <c r="C19" s="416"/>
      <c r="D19" s="416"/>
      <c r="E19" s="416"/>
      <c r="F19" s="416"/>
      <c r="G19" s="416"/>
      <c r="H19" s="416"/>
      <c r="I19" s="416"/>
      <c r="J19" s="416"/>
      <c r="K19" s="416"/>
      <c r="L19" s="453" t="s">
        <v>315</v>
      </c>
      <c r="M19" s="454"/>
      <c r="N19" s="455"/>
    </row>
    <row r="20" spans="1:14" ht="32.25" customHeight="1">
      <c r="A20" s="400" t="s">
        <v>279</v>
      </c>
      <c r="B20" s="400"/>
      <c r="C20" s="400"/>
      <c r="D20" s="400"/>
      <c r="E20" s="400"/>
      <c r="F20" s="400"/>
      <c r="G20" s="400"/>
      <c r="H20" s="400"/>
      <c r="I20" s="400"/>
      <c r="J20" s="400"/>
      <c r="K20" s="400"/>
      <c r="L20" s="400"/>
      <c r="M20" s="400"/>
      <c r="N20" s="400"/>
    </row>
    <row r="21" spans="1:14" ht="20.25" customHeight="1">
      <c r="A21" s="474" t="s">
        <v>178</v>
      </c>
      <c r="B21" s="475"/>
      <c r="C21" s="475"/>
      <c r="D21" s="475"/>
      <c r="E21" s="475"/>
      <c r="F21" s="475"/>
      <c r="G21" s="475"/>
      <c r="H21" s="476"/>
      <c r="I21" s="433" t="s">
        <v>232</v>
      </c>
      <c r="J21" s="433"/>
      <c r="K21" s="433"/>
      <c r="L21" s="433"/>
      <c r="M21" s="433"/>
      <c r="N21" s="433"/>
    </row>
    <row r="22" spans="1:14" ht="28.5" customHeight="1">
      <c r="A22" s="412" t="s">
        <v>79</v>
      </c>
      <c r="B22" s="413"/>
      <c r="C22" s="413"/>
      <c r="D22" s="413"/>
      <c r="E22" s="413"/>
      <c r="F22" s="414"/>
      <c r="G22" s="456"/>
      <c r="H22" s="457"/>
      <c r="I22" s="431" t="s">
        <v>362</v>
      </c>
      <c r="J22" s="432"/>
      <c r="K22" s="432"/>
      <c r="L22" s="432"/>
      <c r="M22" s="432"/>
      <c r="N22" s="432"/>
    </row>
    <row r="23" spans="1:14" ht="23.25" customHeight="1">
      <c r="A23" s="412" t="s">
        <v>22</v>
      </c>
      <c r="B23" s="413"/>
      <c r="C23" s="413"/>
      <c r="D23" s="413"/>
      <c r="E23" s="413"/>
      <c r="F23" s="414"/>
      <c r="G23" s="456"/>
      <c r="H23" s="457"/>
      <c r="I23" s="432"/>
      <c r="J23" s="432"/>
      <c r="K23" s="432"/>
      <c r="L23" s="432"/>
      <c r="M23" s="432"/>
      <c r="N23" s="432"/>
    </row>
    <row r="24" spans="1:14" s="23" customFormat="1" ht="27" customHeight="1">
      <c r="A24" s="511" t="s">
        <v>294</v>
      </c>
      <c r="B24" s="512"/>
      <c r="C24" s="512"/>
      <c r="D24" s="512"/>
      <c r="E24" s="512"/>
      <c r="F24" s="513"/>
      <c r="G24" s="456"/>
      <c r="H24" s="457"/>
      <c r="I24" s="434" t="s">
        <v>316</v>
      </c>
      <c r="J24" s="434"/>
      <c r="K24" s="434"/>
      <c r="L24" s="434"/>
      <c r="M24" s="434"/>
      <c r="N24" s="434"/>
    </row>
    <row r="25" spans="1:14" ht="30.75" customHeight="1">
      <c r="A25" s="451" t="s">
        <v>179</v>
      </c>
      <c r="B25" s="451"/>
      <c r="C25" s="451"/>
      <c r="D25" s="451"/>
      <c r="E25" s="451"/>
      <c r="F25" s="451"/>
      <c r="G25" s="451"/>
      <c r="H25" s="451"/>
      <c r="I25" s="451"/>
      <c r="J25" s="451"/>
      <c r="K25" s="451"/>
      <c r="L25" s="451"/>
      <c r="M25" s="451"/>
      <c r="N25" s="451"/>
    </row>
    <row r="26" spans="1:14" ht="18.75" customHeight="1">
      <c r="A26" s="441" t="s">
        <v>59</v>
      </c>
      <c r="B26" s="442"/>
      <c r="C26" s="442"/>
      <c r="D26" s="442"/>
      <c r="E26" s="442"/>
      <c r="F26" s="442"/>
      <c r="G26" s="442"/>
      <c r="H26" s="442"/>
      <c r="I26" s="442"/>
      <c r="J26" s="442"/>
      <c r="K26" s="442"/>
      <c r="L26" s="442"/>
      <c r="M26" s="442"/>
      <c r="N26" s="443"/>
    </row>
    <row r="27" spans="1:14" ht="55.5" customHeight="1">
      <c r="A27" s="175" t="s">
        <v>38</v>
      </c>
      <c r="B27" s="447" t="s">
        <v>37</v>
      </c>
      <c r="C27" s="448"/>
      <c r="D27" s="448"/>
      <c r="E27" s="448"/>
      <c r="F27" s="448"/>
      <c r="G27" s="448"/>
      <c r="H27" s="448"/>
      <c r="I27" s="449"/>
      <c r="J27" s="168" t="s">
        <v>62</v>
      </c>
      <c r="K27" s="169" t="s">
        <v>201</v>
      </c>
      <c r="L27" s="133" t="s">
        <v>53</v>
      </c>
      <c r="M27" s="134" t="s">
        <v>202</v>
      </c>
      <c r="N27" s="133" t="s">
        <v>226</v>
      </c>
    </row>
    <row r="28" spans="1:14" ht="93.75" customHeight="1">
      <c r="A28" s="153"/>
      <c r="B28" s="426" t="s">
        <v>60</v>
      </c>
      <c r="C28" s="409" t="s">
        <v>317</v>
      </c>
      <c r="D28" s="410"/>
      <c r="E28" s="410"/>
      <c r="F28" s="410"/>
      <c r="G28" s="410"/>
      <c r="H28" s="410"/>
      <c r="I28" s="411"/>
      <c r="J28" s="176"/>
      <c r="K28" s="176"/>
      <c r="L28" s="248" t="s">
        <v>318</v>
      </c>
      <c r="M28" s="248" t="s">
        <v>319</v>
      </c>
      <c r="N28" s="249" t="s">
        <v>320</v>
      </c>
    </row>
    <row r="29" spans="1:14" ht="20.25" customHeight="1">
      <c r="A29" s="153"/>
      <c r="B29" s="427"/>
      <c r="C29" s="421"/>
      <c r="D29" s="422"/>
      <c r="E29" s="422"/>
      <c r="F29" s="422"/>
      <c r="G29" s="422"/>
      <c r="H29" s="422"/>
      <c r="I29" s="423"/>
      <c r="J29" s="176"/>
      <c r="K29" s="176"/>
      <c r="L29" s="20"/>
      <c r="M29" s="20"/>
      <c r="N29" s="132"/>
    </row>
    <row r="30" spans="1:14" ht="20.25" customHeight="1">
      <c r="A30" s="153"/>
      <c r="B30" s="427"/>
      <c r="C30" s="517"/>
      <c r="D30" s="518"/>
      <c r="E30" s="518"/>
      <c r="F30" s="518"/>
      <c r="G30" s="518"/>
      <c r="H30" s="518"/>
      <c r="I30" s="519"/>
      <c r="J30" s="176"/>
      <c r="K30" s="176"/>
      <c r="L30" s="20"/>
      <c r="M30" s="20"/>
      <c r="N30" s="132"/>
    </row>
    <row r="31" spans="1:14" ht="20.25" customHeight="1">
      <c r="A31" s="153"/>
      <c r="B31" s="427"/>
      <c r="C31" s="517"/>
      <c r="D31" s="518"/>
      <c r="E31" s="518"/>
      <c r="F31" s="518"/>
      <c r="G31" s="518"/>
      <c r="H31" s="518"/>
      <c r="I31" s="519"/>
      <c r="J31" s="176"/>
      <c r="K31" s="176"/>
      <c r="L31" s="20"/>
      <c r="M31" s="20"/>
      <c r="N31" s="132"/>
    </row>
    <row r="32" spans="1:14" ht="20.25" customHeight="1">
      <c r="A32" s="153"/>
      <c r="B32" s="427"/>
      <c r="C32" s="517"/>
      <c r="D32" s="518"/>
      <c r="E32" s="518"/>
      <c r="F32" s="518"/>
      <c r="G32" s="518"/>
      <c r="H32" s="518"/>
      <c r="I32" s="519"/>
      <c r="J32" s="176"/>
      <c r="K32" s="176"/>
      <c r="L32" s="20"/>
      <c r="M32" s="20"/>
      <c r="N32" s="132"/>
    </row>
    <row r="33" spans="1:14" ht="20.25" customHeight="1">
      <c r="A33" s="153"/>
      <c r="B33" s="427"/>
      <c r="C33" s="517"/>
      <c r="D33" s="518"/>
      <c r="E33" s="518"/>
      <c r="F33" s="518"/>
      <c r="G33" s="518"/>
      <c r="H33" s="518"/>
      <c r="I33" s="519"/>
      <c r="J33" s="176"/>
      <c r="K33" s="176"/>
      <c r="L33" s="20"/>
      <c r="M33" s="20"/>
      <c r="N33" s="132"/>
    </row>
    <row r="34" spans="1:15" ht="20.25" customHeight="1">
      <c r="A34" s="153"/>
      <c r="B34" s="427"/>
      <c r="C34" s="517"/>
      <c r="D34" s="518"/>
      <c r="E34" s="518"/>
      <c r="F34" s="518"/>
      <c r="G34" s="518"/>
      <c r="H34" s="518"/>
      <c r="I34" s="519"/>
      <c r="J34" s="176"/>
      <c r="K34" s="176"/>
      <c r="L34" s="20"/>
      <c r="M34" s="20"/>
      <c r="N34" s="132"/>
      <c r="O34" s="97"/>
    </row>
    <row r="35" spans="1:14" ht="21" customHeight="1">
      <c r="A35" s="153"/>
      <c r="B35" s="427"/>
      <c r="C35" s="517"/>
      <c r="D35" s="518"/>
      <c r="E35" s="518"/>
      <c r="F35" s="518"/>
      <c r="G35" s="518"/>
      <c r="H35" s="518"/>
      <c r="I35" s="519"/>
      <c r="J35" s="176"/>
      <c r="K35" s="176"/>
      <c r="L35" s="131"/>
      <c r="M35" s="131"/>
      <c r="N35" s="135"/>
    </row>
    <row r="36" spans="1:14" ht="102.75" customHeight="1">
      <c r="A36" s="153"/>
      <c r="B36" s="508" t="s">
        <v>58</v>
      </c>
      <c r="C36" s="520" t="s">
        <v>321</v>
      </c>
      <c r="D36" s="521"/>
      <c r="E36" s="521"/>
      <c r="F36" s="521"/>
      <c r="G36" s="521"/>
      <c r="H36" s="521"/>
      <c r="I36" s="522"/>
      <c r="J36" s="176"/>
      <c r="K36" s="176"/>
      <c r="L36" s="250" t="s">
        <v>322</v>
      </c>
      <c r="M36" s="251" t="s">
        <v>323</v>
      </c>
      <c r="N36" s="20"/>
    </row>
    <row r="37" spans="1:14" ht="20.25" customHeight="1">
      <c r="A37" s="153"/>
      <c r="B37" s="508"/>
      <c r="C37" s="365"/>
      <c r="D37" s="366"/>
      <c r="E37" s="366"/>
      <c r="F37" s="366"/>
      <c r="G37" s="366"/>
      <c r="H37" s="366"/>
      <c r="I37" s="367"/>
      <c r="J37" s="176"/>
      <c r="K37" s="176"/>
      <c r="L37" s="20"/>
      <c r="M37" s="20"/>
      <c r="N37" s="20"/>
    </row>
    <row r="38" spans="1:14" ht="20.25" customHeight="1">
      <c r="A38" s="153"/>
      <c r="B38" s="508"/>
      <c r="C38" s="365"/>
      <c r="D38" s="366"/>
      <c r="E38" s="366"/>
      <c r="F38" s="366"/>
      <c r="G38" s="366"/>
      <c r="H38" s="366"/>
      <c r="I38" s="367"/>
      <c r="J38" s="176"/>
      <c r="K38" s="176"/>
      <c r="L38" s="20"/>
      <c r="M38" s="20"/>
      <c r="N38" s="20"/>
    </row>
    <row r="39" spans="1:14" ht="20.25" customHeight="1">
      <c r="A39" s="153"/>
      <c r="B39" s="508"/>
      <c r="C39" s="365"/>
      <c r="D39" s="366"/>
      <c r="E39" s="366"/>
      <c r="F39" s="366"/>
      <c r="G39" s="366"/>
      <c r="H39" s="366"/>
      <c r="I39" s="367"/>
      <c r="J39" s="176"/>
      <c r="K39" s="176"/>
      <c r="L39" s="20"/>
      <c r="M39" s="20"/>
      <c r="N39" s="20"/>
    </row>
    <row r="40" spans="1:14" ht="21" customHeight="1">
      <c r="A40" s="153"/>
      <c r="B40" s="508"/>
      <c r="C40" s="365"/>
      <c r="D40" s="366"/>
      <c r="E40" s="366"/>
      <c r="F40" s="366"/>
      <c r="G40" s="366"/>
      <c r="H40" s="366"/>
      <c r="I40" s="367"/>
      <c r="J40" s="176"/>
      <c r="K40" s="176"/>
      <c r="L40" s="20"/>
      <c r="M40" s="20"/>
      <c r="N40" s="20"/>
    </row>
    <row r="41" spans="1:14" ht="20.25" customHeight="1">
      <c r="A41" s="153"/>
      <c r="B41" s="508"/>
      <c r="C41" s="365"/>
      <c r="D41" s="366"/>
      <c r="E41" s="366"/>
      <c r="F41" s="366"/>
      <c r="G41" s="366"/>
      <c r="H41" s="366"/>
      <c r="I41" s="367"/>
      <c r="J41" s="176"/>
      <c r="K41" s="176"/>
      <c r="L41" s="20"/>
      <c r="M41" s="20"/>
      <c r="N41" s="20"/>
    </row>
    <row r="42" spans="1:14" ht="20.25" customHeight="1">
      <c r="A42" s="153"/>
      <c r="B42" s="508"/>
      <c r="C42" s="365"/>
      <c r="D42" s="366"/>
      <c r="E42" s="366"/>
      <c r="F42" s="366"/>
      <c r="G42" s="366"/>
      <c r="H42" s="366"/>
      <c r="I42" s="367"/>
      <c r="J42" s="176"/>
      <c r="K42" s="176"/>
      <c r="L42" s="20"/>
      <c r="M42" s="20"/>
      <c r="N42" s="20"/>
    </row>
    <row r="43" spans="1:14" ht="21" customHeight="1">
      <c r="A43" s="153"/>
      <c r="B43" s="508"/>
      <c r="C43" s="365"/>
      <c r="D43" s="366"/>
      <c r="E43" s="366"/>
      <c r="F43" s="366"/>
      <c r="G43" s="366"/>
      <c r="H43" s="366"/>
      <c r="I43" s="367"/>
      <c r="J43" s="176"/>
      <c r="K43" s="176"/>
      <c r="L43" s="20"/>
      <c r="M43" s="20"/>
      <c r="N43" s="20"/>
    </row>
    <row r="44" spans="1:14" ht="19.5" customHeight="1">
      <c r="A44" s="153"/>
      <c r="B44" s="508"/>
      <c r="C44" s="365"/>
      <c r="D44" s="366"/>
      <c r="E44" s="366"/>
      <c r="F44" s="366"/>
      <c r="G44" s="366"/>
      <c r="H44" s="366"/>
      <c r="I44" s="367"/>
      <c r="J44" s="176"/>
      <c r="K44" s="176"/>
      <c r="L44" s="20"/>
      <c r="M44" s="20"/>
      <c r="N44" s="20"/>
    </row>
    <row r="45" spans="1:14" ht="22.5" customHeight="1">
      <c r="A45" s="153"/>
      <c r="B45" s="508"/>
      <c r="C45" s="365"/>
      <c r="D45" s="366"/>
      <c r="E45" s="366"/>
      <c r="F45" s="366"/>
      <c r="G45" s="366"/>
      <c r="H45" s="366"/>
      <c r="I45" s="367"/>
      <c r="J45" s="176"/>
      <c r="K45" s="176"/>
      <c r="L45" s="20"/>
      <c r="M45" s="20"/>
      <c r="N45" s="20"/>
    </row>
    <row r="46" spans="1:14" ht="61.5" customHeight="1">
      <c r="A46" s="360" t="s">
        <v>370</v>
      </c>
      <c r="B46" s="360"/>
      <c r="C46" s="360"/>
      <c r="D46" s="360"/>
      <c r="E46" s="360"/>
      <c r="F46" s="360"/>
      <c r="G46" s="360"/>
      <c r="H46" s="360"/>
      <c r="I46" s="360"/>
      <c r="J46" s="360"/>
      <c r="K46" s="360"/>
      <c r="L46" s="360"/>
      <c r="M46" s="360"/>
      <c r="N46" s="360"/>
    </row>
    <row r="47" spans="1:14" ht="20.25" customHeight="1">
      <c r="A47" s="401" t="s">
        <v>180</v>
      </c>
      <c r="B47" s="405"/>
      <c r="C47" s="405"/>
      <c r="D47" s="405"/>
      <c r="E47" s="405"/>
      <c r="F47" s="402"/>
      <c r="G47" s="408" t="s">
        <v>183</v>
      </c>
      <c r="H47" s="408"/>
      <c r="I47" s="408"/>
      <c r="J47" s="408"/>
      <c r="K47" s="408"/>
      <c r="L47" s="408"/>
      <c r="M47" s="408"/>
      <c r="N47" s="408"/>
    </row>
    <row r="48" spans="1:14" ht="162.75" customHeight="1">
      <c r="A48" s="403"/>
      <c r="B48" s="406"/>
      <c r="C48" s="406"/>
      <c r="D48" s="406"/>
      <c r="E48" s="406"/>
      <c r="F48" s="404"/>
      <c r="G48" s="484" t="s">
        <v>181</v>
      </c>
      <c r="H48" s="485"/>
      <c r="I48" s="160" t="s">
        <v>259</v>
      </c>
      <c r="J48" s="160" t="s">
        <v>372</v>
      </c>
      <c r="K48" s="160" t="s">
        <v>373</v>
      </c>
      <c r="L48" s="160" t="s">
        <v>374</v>
      </c>
      <c r="M48" s="160" t="s">
        <v>375</v>
      </c>
      <c r="N48" s="160" t="s">
        <v>371</v>
      </c>
    </row>
    <row r="49" spans="1:14" ht="18.75" customHeight="1">
      <c r="A49" s="497" t="s">
        <v>42</v>
      </c>
      <c r="B49" s="498"/>
      <c r="C49" s="498"/>
      <c r="D49" s="498"/>
      <c r="E49" s="498"/>
      <c r="F49" s="499"/>
      <c r="G49" s="509">
        <f>G50+G51+G52-G53</f>
        <v>0</v>
      </c>
      <c r="H49" s="510"/>
      <c r="I49" s="170"/>
      <c r="J49" s="172">
        <f>-J50+J51+J52-J53</f>
        <v>0</v>
      </c>
      <c r="K49" s="182">
        <f>-K50+K51+K52-K53</f>
        <v>0</v>
      </c>
      <c r="L49" s="182">
        <f>-L50+L51+L52-L53</f>
        <v>0</v>
      </c>
      <c r="M49" s="182">
        <f>-M50+M51+M52-M53</f>
        <v>0</v>
      </c>
      <c r="N49" s="171"/>
    </row>
    <row r="50" spans="1:14" ht="18" customHeight="1">
      <c r="A50" s="387" t="s">
        <v>47</v>
      </c>
      <c r="B50" s="388"/>
      <c r="C50" s="388"/>
      <c r="D50" s="388"/>
      <c r="E50" s="388"/>
      <c r="F50" s="389"/>
      <c r="G50" s="385">
        <v>0</v>
      </c>
      <c r="H50" s="386"/>
      <c r="I50" s="493"/>
      <c r="J50" s="167">
        <v>0</v>
      </c>
      <c r="K50" s="167">
        <v>0</v>
      </c>
      <c r="L50" s="167">
        <v>0</v>
      </c>
      <c r="M50" s="167">
        <v>0</v>
      </c>
      <c r="N50" s="495"/>
    </row>
    <row r="51" spans="1:14" ht="18" customHeight="1">
      <c r="A51" s="387" t="s">
        <v>48</v>
      </c>
      <c r="B51" s="388"/>
      <c r="C51" s="388"/>
      <c r="D51" s="388"/>
      <c r="E51" s="388"/>
      <c r="F51" s="389"/>
      <c r="G51" s="385">
        <v>0</v>
      </c>
      <c r="H51" s="386"/>
      <c r="I51" s="494"/>
      <c r="J51" s="167">
        <v>0</v>
      </c>
      <c r="K51" s="167">
        <v>0</v>
      </c>
      <c r="L51" s="167">
        <v>0</v>
      </c>
      <c r="M51" s="167">
        <v>0</v>
      </c>
      <c r="N51" s="495"/>
    </row>
    <row r="52" spans="1:14" ht="20.25" customHeight="1">
      <c r="A52" s="387" t="s">
        <v>295</v>
      </c>
      <c r="B52" s="388"/>
      <c r="C52" s="388"/>
      <c r="D52" s="388"/>
      <c r="E52" s="388"/>
      <c r="F52" s="389"/>
      <c r="G52" s="385">
        <v>0</v>
      </c>
      <c r="H52" s="386"/>
      <c r="I52" s="494"/>
      <c r="J52" s="167">
        <v>0</v>
      </c>
      <c r="K52" s="167">
        <v>0</v>
      </c>
      <c r="L52" s="167">
        <v>0</v>
      </c>
      <c r="M52" s="167">
        <v>0</v>
      </c>
      <c r="N52" s="495"/>
    </row>
    <row r="53" spans="1:14" ht="18" customHeight="1">
      <c r="A53" s="387" t="s">
        <v>49</v>
      </c>
      <c r="B53" s="388"/>
      <c r="C53" s="388"/>
      <c r="D53" s="388"/>
      <c r="E53" s="388"/>
      <c r="F53" s="389"/>
      <c r="G53" s="385">
        <v>0</v>
      </c>
      <c r="H53" s="386"/>
      <c r="I53" s="494"/>
      <c r="J53" s="167">
        <v>0</v>
      </c>
      <c r="K53" s="167">
        <v>0</v>
      </c>
      <c r="L53" s="167">
        <v>0</v>
      </c>
      <c r="M53" s="167">
        <v>0</v>
      </c>
      <c r="N53" s="495"/>
    </row>
    <row r="54" spans="1:14" ht="18" customHeight="1">
      <c r="A54" s="490" t="s">
        <v>77</v>
      </c>
      <c r="B54" s="491"/>
      <c r="C54" s="491"/>
      <c r="D54" s="491"/>
      <c r="E54" s="491"/>
      <c r="F54" s="492"/>
      <c r="G54" s="478">
        <f>SUM(G55:H57)</f>
        <v>0</v>
      </c>
      <c r="H54" s="479"/>
      <c r="I54" s="494"/>
      <c r="J54" s="172">
        <f>SUM(J55:J57)</f>
        <v>0</v>
      </c>
      <c r="K54" s="182">
        <f>SUM(K55:K57)</f>
        <v>0</v>
      </c>
      <c r="L54" s="182">
        <f>SUM(L55:L57)</f>
        <v>0</v>
      </c>
      <c r="M54" s="182">
        <f>SUM(M55:M57)</f>
        <v>0</v>
      </c>
      <c r="N54" s="495"/>
    </row>
    <row r="55" spans="1:14" ht="18" customHeight="1">
      <c r="A55" s="387" t="s">
        <v>47</v>
      </c>
      <c r="B55" s="388"/>
      <c r="C55" s="388"/>
      <c r="D55" s="388"/>
      <c r="E55" s="388"/>
      <c r="F55" s="389"/>
      <c r="G55" s="385">
        <v>0</v>
      </c>
      <c r="H55" s="386"/>
      <c r="I55" s="494"/>
      <c r="J55" s="167">
        <v>0</v>
      </c>
      <c r="K55" s="167">
        <v>0</v>
      </c>
      <c r="L55" s="167">
        <v>0</v>
      </c>
      <c r="M55" s="167">
        <v>0</v>
      </c>
      <c r="N55" s="495"/>
    </row>
    <row r="56" spans="1:14" ht="21" customHeight="1">
      <c r="A56" s="387" t="s">
        <v>48</v>
      </c>
      <c r="B56" s="388"/>
      <c r="C56" s="388"/>
      <c r="D56" s="388"/>
      <c r="E56" s="388"/>
      <c r="F56" s="389"/>
      <c r="G56" s="368">
        <v>0</v>
      </c>
      <c r="H56" s="369"/>
      <c r="I56" s="494"/>
      <c r="J56" s="174">
        <v>0</v>
      </c>
      <c r="K56" s="174">
        <v>0</v>
      </c>
      <c r="L56" s="174">
        <v>0</v>
      </c>
      <c r="M56" s="174">
        <v>0</v>
      </c>
      <c r="N56" s="495"/>
    </row>
    <row r="57" spans="1:14" ht="18" customHeight="1">
      <c r="A57" s="387" t="s">
        <v>295</v>
      </c>
      <c r="B57" s="388"/>
      <c r="C57" s="388"/>
      <c r="D57" s="388"/>
      <c r="E57" s="388"/>
      <c r="F57" s="389"/>
      <c r="G57" s="368">
        <v>0</v>
      </c>
      <c r="H57" s="369"/>
      <c r="I57" s="494"/>
      <c r="J57" s="174">
        <v>0</v>
      </c>
      <c r="K57" s="174">
        <v>0</v>
      </c>
      <c r="L57" s="174">
        <v>0</v>
      </c>
      <c r="M57" s="174">
        <v>0</v>
      </c>
      <c r="N57" s="496"/>
    </row>
    <row r="58" spans="1:14" ht="18" customHeight="1">
      <c r="A58" s="373" t="s">
        <v>45</v>
      </c>
      <c r="B58" s="374"/>
      <c r="C58" s="374"/>
      <c r="D58" s="374"/>
      <c r="E58" s="374"/>
      <c r="F58" s="375"/>
      <c r="G58" s="477">
        <f>SUM(G59:H59)</f>
        <v>0</v>
      </c>
      <c r="H58" s="477"/>
      <c r="I58" s="507"/>
      <c r="J58" s="507"/>
      <c r="K58" s="507"/>
      <c r="L58" s="507"/>
      <c r="M58" s="507"/>
      <c r="N58" s="507"/>
    </row>
    <row r="59" spans="1:14" ht="18" customHeight="1">
      <c r="A59" s="387" t="s">
        <v>233</v>
      </c>
      <c r="B59" s="388"/>
      <c r="C59" s="388"/>
      <c r="D59" s="388"/>
      <c r="E59" s="388"/>
      <c r="F59" s="389"/>
      <c r="G59" s="501">
        <v>0</v>
      </c>
      <c r="H59" s="501"/>
      <c r="I59" s="507"/>
      <c r="J59" s="507"/>
      <c r="K59" s="507"/>
      <c r="L59" s="507"/>
      <c r="M59" s="507"/>
      <c r="N59" s="507"/>
    </row>
    <row r="60" spans="1:14" ht="18" customHeight="1">
      <c r="A60" s="373" t="s">
        <v>44</v>
      </c>
      <c r="B60" s="374"/>
      <c r="C60" s="374"/>
      <c r="D60" s="374"/>
      <c r="E60" s="374"/>
      <c r="F60" s="375"/>
      <c r="G60" s="477">
        <f>SUM(G61:H63)</f>
        <v>0</v>
      </c>
      <c r="H60" s="477"/>
      <c r="I60" s="507"/>
      <c r="J60" s="507"/>
      <c r="K60" s="507"/>
      <c r="L60" s="507"/>
      <c r="M60" s="507"/>
      <c r="N60" s="507"/>
    </row>
    <row r="61" spans="1:14" ht="18" customHeight="1">
      <c r="A61" s="387" t="s">
        <v>39</v>
      </c>
      <c r="B61" s="388"/>
      <c r="C61" s="388"/>
      <c r="D61" s="388"/>
      <c r="E61" s="388"/>
      <c r="F61" s="389"/>
      <c r="G61" s="501">
        <v>0</v>
      </c>
      <c r="H61" s="501"/>
      <c r="I61" s="376"/>
      <c r="J61" s="174">
        <v>0</v>
      </c>
      <c r="K61" s="174">
        <v>0</v>
      </c>
      <c r="L61" s="174">
        <v>0</v>
      </c>
      <c r="M61" s="174">
        <v>0</v>
      </c>
      <c r="N61" s="377"/>
    </row>
    <row r="62" spans="1:14" ht="18.75" customHeight="1">
      <c r="A62" s="387" t="s">
        <v>57</v>
      </c>
      <c r="B62" s="388"/>
      <c r="C62" s="388"/>
      <c r="D62" s="388"/>
      <c r="E62" s="388"/>
      <c r="F62" s="389"/>
      <c r="G62" s="407">
        <v>0</v>
      </c>
      <c r="H62" s="407"/>
      <c r="I62" s="376"/>
      <c r="J62" s="174">
        <v>0</v>
      </c>
      <c r="K62" s="174">
        <v>0</v>
      </c>
      <c r="L62" s="174">
        <v>0</v>
      </c>
      <c r="M62" s="174">
        <v>0</v>
      </c>
      <c r="N62" s="377"/>
    </row>
    <row r="63" spans="1:14" ht="18" customHeight="1">
      <c r="A63" s="387" t="s">
        <v>40</v>
      </c>
      <c r="B63" s="388"/>
      <c r="C63" s="388"/>
      <c r="D63" s="388"/>
      <c r="E63" s="388"/>
      <c r="F63" s="389"/>
      <c r="G63" s="501">
        <v>0</v>
      </c>
      <c r="H63" s="501"/>
      <c r="I63" s="376"/>
      <c r="J63" s="174">
        <v>0</v>
      </c>
      <c r="K63" s="174">
        <v>0</v>
      </c>
      <c r="L63" s="174">
        <v>0</v>
      </c>
      <c r="M63" s="174">
        <v>0</v>
      </c>
      <c r="N63" s="377"/>
    </row>
    <row r="64" spans="1:14" ht="18" customHeight="1">
      <c r="A64" s="380" t="s">
        <v>280</v>
      </c>
      <c r="B64" s="381"/>
      <c r="C64" s="381"/>
      <c r="D64" s="382"/>
      <c r="E64" s="483" t="s">
        <v>258</v>
      </c>
      <c r="F64" s="483"/>
      <c r="G64" s="507"/>
      <c r="H64" s="507"/>
      <c r="I64" s="507"/>
      <c r="J64" s="507"/>
      <c r="K64" s="507"/>
      <c r="L64" s="507"/>
      <c r="M64" s="507"/>
      <c r="N64" s="507"/>
    </row>
    <row r="65" spans="1:14" ht="18" customHeight="1">
      <c r="A65" s="370"/>
      <c r="B65" s="371"/>
      <c r="C65" s="371"/>
      <c r="D65" s="372"/>
      <c r="E65" s="368">
        <v>0</v>
      </c>
      <c r="F65" s="369"/>
      <c r="G65" s="407">
        <v>0</v>
      </c>
      <c r="H65" s="407"/>
      <c r="I65" s="256">
        <f>E65*G65</f>
        <v>0</v>
      </c>
      <c r="J65" s="502"/>
      <c r="K65" s="241">
        <v>0</v>
      </c>
      <c r="L65" s="241">
        <v>0</v>
      </c>
      <c r="M65" s="241">
        <v>0</v>
      </c>
      <c r="N65" s="174">
        <v>0</v>
      </c>
    </row>
    <row r="66" spans="1:14" ht="18" customHeight="1">
      <c r="A66" s="370"/>
      <c r="B66" s="371"/>
      <c r="C66" s="371"/>
      <c r="D66" s="372"/>
      <c r="E66" s="368">
        <v>0</v>
      </c>
      <c r="F66" s="369"/>
      <c r="G66" s="368">
        <v>0</v>
      </c>
      <c r="H66" s="369"/>
      <c r="I66" s="256">
        <f aca="true" t="shared" si="0" ref="I66:I72">E66*G66</f>
        <v>0</v>
      </c>
      <c r="J66" s="502"/>
      <c r="K66" s="241">
        <v>0</v>
      </c>
      <c r="L66" s="241">
        <v>0</v>
      </c>
      <c r="M66" s="241">
        <v>0</v>
      </c>
      <c r="N66" s="167">
        <v>0</v>
      </c>
    </row>
    <row r="67" spans="1:14" ht="18" customHeight="1">
      <c r="A67" s="370"/>
      <c r="B67" s="371"/>
      <c r="C67" s="371"/>
      <c r="D67" s="372"/>
      <c r="E67" s="368">
        <v>0</v>
      </c>
      <c r="F67" s="369"/>
      <c r="G67" s="368">
        <v>0</v>
      </c>
      <c r="H67" s="369"/>
      <c r="I67" s="256">
        <f t="shared" si="0"/>
        <v>0</v>
      </c>
      <c r="J67" s="502"/>
      <c r="K67" s="241">
        <v>0</v>
      </c>
      <c r="L67" s="241">
        <v>0</v>
      </c>
      <c r="M67" s="241">
        <v>0</v>
      </c>
      <c r="N67" s="167">
        <v>0</v>
      </c>
    </row>
    <row r="68" spans="1:14" ht="18" customHeight="1">
      <c r="A68" s="370"/>
      <c r="B68" s="371"/>
      <c r="C68" s="371"/>
      <c r="D68" s="372"/>
      <c r="E68" s="368">
        <v>0</v>
      </c>
      <c r="F68" s="369"/>
      <c r="G68" s="368">
        <v>0</v>
      </c>
      <c r="H68" s="369"/>
      <c r="I68" s="256">
        <f t="shared" si="0"/>
        <v>0</v>
      </c>
      <c r="J68" s="502"/>
      <c r="K68" s="241">
        <v>0</v>
      </c>
      <c r="L68" s="241">
        <v>0</v>
      </c>
      <c r="M68" s="241">
        <v>0</v>
      </c>
      <c r="N68" s="167">
        <v>0</v>
      </c>
    </row>
    <row r="69" spans="1:14" ht="18" customHeight="1">
      <c r="A69" s="370"/>
      <c r="B69" s="371"/>
      <c r="C69" s="371"/>
      <c r="D69" s="372"/>
      <c r="E69" s="368">
        <v>0</v>
      </c>
      <c r="F69" s="369"/>
      <c r="G69" s="368">
        <v>0</v>
      </c>
      <c r="H69" s="369"/>
      <c r="I69" s="256">
        <f t="shared" si="0"/>
        <v>0</v>
      </c>
      <c r="J69" s="502"/>
      <c r="K69" s="241">
        <v>0</v>
      </c>
      <c r="L69" s="241">
        <v>0</v>
      </c>
      <c r="M69" s="241">
        <v>0</v>
      </c>
      <c r="N69" s="167">
        <v>0</v>
      </c>
    </row>
    <row r="70" spans="1:14" ht="18" customHeight="1">
      <c r="A70" s="96"/>
      <c r="B70" s="151"/>
      <c r="C70" s="151"/>
      <c r="D70" s="152"/>
      <c r="E70" s="368">
        <v>0</v>
      </c>
      <c r="F70" s="369"/>
      <c r="G70" s="368">
        <v>0</v>
      </c>
      <c r="H70" s="369"/>
      <c r="I70" s="256">
        <f t="shared" si="0"/>
        <v>0</v>
      </c>
      <c r="J70" s="502"/>
      <c r="K70" s="241">
        <v>0</v>
      </c>
      <c r="L70" s="241">
        <v>0</v>
      </c>
      <c r="M70" s="241">
        <v>0</v>
      </c>
      <c r="N70" s="167">
        <v>0</v>
      </c>
    </row>
    <row r="71" spans="1:14" ht="18" customHeight="1">
      <c r="A71" s="96"/>
      <c r="B71" s="151"/>
      <c r="C71" s="151"/>
      <c r="D71" s="152"/>
      <c r="E71" s="368">
        <v>0</v>
      </c>
      <c r="F71" s="369"/>
      <c r="G71" s="368">
        <v>0</v>
      </c>
      <c r="H71" s="369"/>
      <c r="I71" s="256">
        <f t="shared" si="0"/>
        <v>0</v>
      </c>
      <c r="J71" s="502"/>
      <c r="K71" s="241">
        <v>0</v>
      </c>
      <c r="L71" s="241">
        <v>0</v>
      </c>
      <c r="M71" s="241">
        <v>0</v>
      </c>
      <c r="N71" s="167">
        <v>0</v>
      </c>
    </row>
    <row r="72" spans="1:14" ht="18" customHeight="1">
      <c r="A72" s="96"/>
      <c r="B72" s="151"/>
      <c r="C72" s="151"/>
      <c r="D72" s="152"/>
      <c r="E72" s="368">
        <v>0</v>
      </c>
      <c r="F72" s="369"/>
      <c r="G72" s="368">
        <v>0</v>
      </c>
      <c r="H72" s="369"/>
      <c r="I72" s="256">
        <f t="shared" si="0"/>
        <v>0</v>
      </c>
      <c r="J72" s="502"/>
      <c r="K72" s="242">
        <v>0</v>
      </c>
      <c r="L72" s="242">
        <v>0</v>
      </c>
      <c r="M72" s="242">
        <v>0</v>
      </c>
      <c r="N72" s="167">
        <v>0</v>
      </c>
    </row>
    <row r="73" spans="1:14" ht="18" customHeight="1">
      <c r="A73" s="500" t="s">
        <v>260</v>
      </c>
      <c r="B73" s="500"/>
      <c r="C73" s="500"/>
      <c r="D73" s="500"/>
      <c r="E73" s="500"/>
      <c r="F73" s="500"/>
      <c r="G73" s="500"/>
      <c r="H73" s="500"/>
      <c r="I73" s="173">
        <f>SUM(I65:I72)</f>
        <v>0</v>
      </c>
      <c r="J73" s="502"/>
      <c r="K73" s="502"/>
      <c r="L73" s="502"/>
      <c r="M73" s="502"/>
      <c r="N73" s="177">
        <v>0</v>
      </c>
    </row>
    <row r="74" spans="1:14" s="97" customFormat="1" ht="43.5" customHeight="1">
      <c r="A74" s="362" t="s">
        <v>331</v>
      </c>
      <c r="B74" s="363"/>
      <c r="C74" s="363"/>
      <c r="D74" s="363"/>
      <c r="E74" s="363"/>
      <c r="F74" s="363"/>
      <c r="G74" s="363"/>
      <c r="H74" s="363"/>
      <c r="I74" s="363"/>
      <c r="J74" s="364"/>
      <c r="K74" s="364"/>
      <c r="L74" s="364"/>
      <c r="M74" s="364"/>
      <c r="N74" s="363"/>
    </row>
    <row r="75" spans="1:15" ht="28.5" customHeight="1">
      <c r="A75" s="451" t="s">
        <v>182</v>
      </c>
      <c r="B75" s="451"/>
      <c r="C75" s="451"/>
      <c r="D75" s="451"/>
      <c r="E75" s="451"/>
      <c r="F75" s="451"/>
      <c r="G75" s="451"/>
      <c r="H75" s="451"/>
      <c r="I75" s="30"/>
      <c r="J75" s="30"/>
      <c r="K75" s="30"/>
      <c r="O75" s="31"/>
    </row>
    <row r="76" spans="1:15" ht="21" customHeight="1">
      <c r="A76" s="401" t="s">
        <v>281</v>
      </c>
      <c r="B76" s="405"/>
      <c r="C76" s="405"/>
      <c r="D76" s="402"/>
      <c r="E76" s="401" t="s">
        <v>258</v>
      </c>
      <c r="F76" s="402"/>
      <c r="G76" s="484" t="s">
        <v>184</v>
      </c>
      <c r="H76" s="485"/>
      <c r="I76" s="514" t="s">
        <v>185</v>
      </c>
      <c r="J76" s="515"/>
      <c r="K76" s="515"/>
      <c r="L76" s="515"/>
      <c r="M76" s="515"/>
      <c r="N76" s="516"/>
      <c r="O76" s="31"/>
    </row>
    <row r="77" spans="1:15" s="23" customFormat="1" ht="183" customHeight="1">
      <c r="A77" s="403"/>
      <c r="B77" s="406"/>
      <c r="C77" s="406"/>
      <c r="D77" s="404"/>
      <c r="E77" s="403"/>
      <c r="F77" s="404"/>
      <c r="G77" s="486"/>
      <c r="H77" s="487"/>
      <c r="I77" s="160" t="s">
        <v>259</v>
      </c>
      <c r="J77" s="160" t="s">
        <v>324</v>
      </c>
      <c r="K77" s="160" t="s">
        <v>325</v>
      </c>
      <c r="L77" s="160" t="s">
        <v>326</v>
      </c>
      <c r="M77" s="160" t="s">
        <v>327</v>
      </c>
      <c r="N77" s="160" t="s">
        <v>376</v>
      </c>
      <c r="O77" s="31"/>
    </row>
    <row r="78" spans="1:15" s="23" customFormat="1" ht="18" customHeight="1">
      <c r="A78" s="380" t="s">
        <v>41</v>
      </c>
      <c r="B78" s="381"/>
      <c r="C78" s="381"/>
      <c r="D78" s="381"/>
      <c r="E78" s="381"/>
      <c r="F78" s="382"/>
      <c r="G78" s="488">
        <f>SUM(G79:H80)</f>
        <v>0</v>
      </c>
      <c r="H78" s="489"/>
      <c r="I78" s="143"/>
      <c r="J78" s="252">
        <f>SUM(J79:J80)</f>
        <v>0</v>
      </c>
      <c r="K78" s="252">
        <f>SUM(K79:K80)</f>
        <v>0</v>
      </c>
      <c r="L78" s="252">
        <f>SUM(L79:L80)</f>
        <v>0</v>
      </c>
      <c r="M78" s="252">
        <f>SUM(M79:M80)</f>
        <v>0</v>
      </c>
      <c r="N78" s="247"/>
      <c r="O78" s="31"/>
    </row>
    <row r="79" spans="1:15" s="23" customFormat="1" ht="18" customHeight="1">
      <c r="A79" s="480" t="s">
        <v>328</v>
      </c>
      <c r="B79" s="481"/>
      <c r="C79" s="481"/>
      <c r="D79" s="482"/>
      <c r="E79" s="368">
        <v>0</v>
      </c>
      <c r="F79" s="369"/>
      <c r="G79" s="383">
        <v>0</v>
      </c>
      <c r="H79" s="384"/>
      <c r="I79" s="253">
        <f>E79*G79</f>
        <v>0</v>
      </c>
      <c r="J79" s="167">
        <v>0</v>
      </c>
      <c r="K79" s="167">
        <v>0</v>
      </c>
      <c r="L79" s="167">
        <v>0</v>
      </c>
      <c r="M79" s="167">
        <v>0</v>
      </c>
      <c r="N79" s="254">
        <f>L79*I79</f>
        <v>0</v>
      </c>
      <c r="O79" s="29"/>
    </row>
    <row r="80" spans="1:15" ht="21" customHeight="1">
      <c r="A80" s="480" t="s">
        <v>329</v>
      </c>
      <c r="B80" s="481"/>
      <c r="C80" s="481"/>
      <c r="D80" s="482"/>
      <c r="E80" s="368">
        <v>0</v>
      </c>
      <c r="F80" s="369"/>
      <c r="G80" s="383">
        <v>0</v>
      </c>
      <c r="H80" s="384"/>
      <c r="I80" s="253">
        <f>E80*G80</f>
        <v>0</v>
      </c>
      <c r="J80" s="167">
        <v>0</v>
      </c>
      <c r="K80" s="167">
        <v>0</v>
      </c>
      <c r="L80" s="167">
        <v>0</v>
      </c>
      <c r="M80" s="167">
        <v>0</v>
      </c>
      <c r="N80" s="254">
        <f>L80*E80</f>
        <v>0</v>
      </c>
      <c r="O80" s="29"/>
    </row>
    <row r="81" spans="1:15" ht="18" customHeight="1">
      <c r="A81" s="380" t="s">
        <v>5</v>
      </c>
      <c r="B81" s="381"/>
      <c r="C81" s="381"/>
      <c r="D81" s="381"/>
      <c r="E81" s="381"/>
      <c r="F81" s="382"/>
      <c r="G81" s="396">
        <f>SUM(G82:H83)</f>
        <v>0</v>
      </c>
      <c r="H81" s="397"/>
      <c r="I81" s="143"/>
      <c r="J81" s="243">
        <f>SUM(J82:J84)</f>
        <v>0</v>
      </c>
      <c r="K81" s="243">
        <f>SUM(K82:K84)</f>
        <v>0</v>
      </c>
      <c r="L81" s="243">
        <f>SUM(L82:L84)</f>
        <v>0</v>
      </c>
      <c r="M81" s="243">
        <f>SUM(M82:M84)</f>
        <v>0</v>
      </c>
      <c r="N81" s="255"/>
      <c r="O81" s="29"/>
    </row>
    <row r="82" spans="1:15" s="23" customFormat="1" ht="21" customHeight="1">
      <c r="A82" s="370"/>
      <c r="B82" s="371"/>
      <c r="C82" s="371"/>
      <c r="D82" s="372"/>
      <c r="E82" s="368">
        <v>0</v>
      </c>
      <c r="F82" s="369"/>
      <c r="G82" s="383">
        <v>0</v>
      </c>
      <c r="H82" s="384"/>
      <c r="I82" s="161">
        <f aca="true" t="shared" si="1" ref="I82:I101">E82*G82</f>
        <v>0</v>
      </c>
      <c r="J82" s="167">
        <v>0</v>
      </c>
      <c r="K82" s="167">
        <v>0</v>
      </c>
      <c r="L82" s="167">
        <v>0</v>
      </c>
      <c r="M82" s="167">
        <v>0</v>
      </c>
      <c r="N82" s="244">
        <f aca="true" t="shared" si="2" ref="N82:N101">E82*M82</f>
        <v>0</v>
      </c>
      <c r="O82" s="29"/>
    </row>
    <row r="83" spans="1:15" s="12" customFormat="1" ht="18" customHeight="1">
      <c r="A83" s="370"/>
      <c r="B83" s="371"/>
      <c r="C83" s="371"/>
      <c r="D83" s="372"/>
      <c r="E83" s="368">
        <v>0</v>
      </c>
      <c r="F83" s="369"/>
      <c r="G83" s="383">
        <v>0</v>
      </c>
      <c r="H83" s="384"/>
      <c r="I83" s="161">
        <f t="shared" si="1"/>
        <v>0</v>
      </c>
      <c r="J83" s="167">
        <v>0</v>
      </c>
      <c r="K83" s="167">
        <v>0</v>
      </c>
      <c r="L83" s="167">
        <v>0</v>
      </c>
      <c r="M83" s="167">
        <v>0</v>
      </c>
      <c r="N83" s="244">
        <f t="shared" si="2"/>
        <v>0</v>
      </c>
      <c r="O83" s="29"/>
    </row>
    <row r="84" spans="1:15" ht="18" customHeight="1">
      <c r="A84" s="380" t="s">
        <v>6</v>
      </c>
      <c r="B84" s="381"/>
      <c r="C84" s="381"/>
      <c r="D84" s="381"/>
      <c r="E84" s="381"/>
      <c r="F84" s="382"/>
      <c r="G84" s="396">
        <f>SUM(G85:H86)</f>
        <v>0</v>
      </c>
      <c r="H84" s="397"/>
      <c r="I84" s="143"/>
      <c r="J84" s="243">
        <f>SUM(J85:J87)</f>
        <v>0</v>
      </c>
      <c r="K84" s="243">
        <f>SUM(K85:K87)</f>
        <v>0</v>
      </c>
      <c r="L84" s="243">
        <f>SUM(L85:L87)</f>
        <v>0</v>
      </c>
      <c r="M84" s="243">
        <f>SUM(M85:M87)</f>
        <v>0</v>
      </c>
      <c r="N84" s="255"/>
      <c r="O84" s="29"/>
    </row>
    <row r="85" spans="1:15" ht="21" customHeight="1">
      <c r="A85" s="370"/>
      <c r="B85" s="371"/>
      <c r="C85" s="371"/>
      <c r="D85" s="372"/>
      <c r="E85" s="368">
        <v>0</v>
      </c>
      <c r="F85" s="369"/>
      <c r="G85" s="383">
        <v>0</v>
      </c>
      <c r="H85" s="384"/>
      <c r="I85" s="161">
        <f t="shared" si="1"/>
        <v>0</v>
      </c>
      <c r="J85" s="167">
        <v>0</v>
      </c>
      <c r="K85" s="167">
        <v>0</v>
      </c>
      <c r="L85" s="167">
        <v>0</v>
      </c>
      <c r="M85" s="167">
        <v>0</v>
      </c>
      <c r="N85" s="244">
        <f t="shared" si="2"/>
        <v>0</v>
      </c>
      <c r="O85" s="29"/>
    </row>
    <row r="86" spans="1:15" ht="18" customHeight="1">
      <c r="A86" s="370"/>
      <c r="B86" s="371"/>
      <c r="C86" s="371"/>
      <c r="D86" s="372"/>
      <c r="E86" s="368">
        <v>0</v>
      </c>
      <c r="F86" s="369"/>
      <c r="G86" s="383">
        <v>0</v>
      </c>
      <c r="H86" s="384"/>
      <c r="I86" s="161">
        <f t="shared" si="1"/>
        <v>0</v>
      </c>
      <c r="J86" s="167">
        <v>0</v>
      </c>
      <c r="K86" s="167">
        <v>0</v>
      </c>
      <c r="L86" s="167">
        <v>0</v>
      </c>
      <c r="M86" s="167">
        <v>0</v>
      </c>
      <c r="N86" s="244">
        <f t="shared" si="2"/>
        <v>0</v>
      </c>
      <c r="O86" s="29"/>
    </row>
    <row r="87" spans="1:15" ht="18" customHeight="1">
      <c r="A87" s="380" t="s">
        <v>7</v>
      </c>
      <c r="B87" s="381"/>
      <c r="C87" s="381"/>
      <c r="D87" s="381"/>
      <c r="E87" s="381"/>
      <c r="F87" s="382"/>
      <c r="G87" s="396">
        <f>SUM(G88:H89)</f>
        <v>0</v>
      </c>
      <c r="H87" s="397"/>
      <c r="I87" s="143"/>
      <c r="J87" s="243">
        <f>SUM(J88:J90)</f>
        <v>0</v>
      </c>
      <c r="K87" s="243">
        <f>SUM(K88:K90)</f>
        <v>0</v>
      </c>
      <c r="L87" s="243">
        <f>SUM(L88:L90)</f>
        <v>0</v>
      </c>
      <c r="M87" s="243">
        <f>SUM(M88:M90)</f>
        <v>0</v>
      </c>
      <c r="N87" s="255"/>
      <c r="O87" s="29"/>
    </row>
    <row r="88" spans="1:15" ht="21" customHeight="1">
      <c r="A88" s="379"/>
      <c r="B88" s="379"/>
      <c r="C88" s="379"/>
      <c r="D88" s="379"/>
      <c r="E88" s="368">
        <v>0</v>
      </c>
      <c r="F88" s="369"/>
      <c r="G88" s="383">
        <v>0</v>
      </c>
      <c r="H88" s="384"/>
      <c r="I88" s="161">
        <f t="shared" si="1"/>
        <v>0</v>
      </c>
      <c r="J88" s="167">
        <v>0</v>
      </c>
      <c r="K88" s="167">
        <v>0</v>
      </c>
      <c r="L88" s="167">
        <v>0</v>
      </c>
      <c r="M88" s="167">
        <v>0</v>
      </c>
      <c r="N88" s="244">
        <f t="shared" si="2"/>
        <v>0</v>
      </c>
      <c r="O88" s="29"/>
    </row>
    <row r="89" spans="1:15" ht="18" customHeight="1">
      <c r="A89" s="370"/>
      <c r="B89" s="371"/>
      <c r="C89" s="371"/>
      <c r="D89" s="372"/>
      <c r="E89" s="368">
        <v>0</v>
      </c>
      <c r="F89" s="369"/>
      <c r="G89" s="383">
        <v>0</v>
      </c>
      <c r="H89" s="384"/>
      <c r="I89" s="161">
        <f t="shared" si="1"/>
        <v>0</v>
      </c>
      <c r="J89" s="167">
        <v>0</v>
      </c>
      <c r="K89" s="167">
        <v>0</v>
      </c>
      <c r="L89" s="167">
        <v>0</v>
      </c>
      <c r="M89" s="167">
        <v>0</v>
      </c>
      <c r="N89" s="244">
        <f t="shared" si="2"/>
        <v>0</v>
      </c>
      <c r="O89" s="29"/>
    </row>
    <row r="90" spans="1:15" ht="18" customHeight="1">
      <c r="A90" s="380" t="s">
        <v>8</v>
      </c>
      <c r="B90" s="381"/>
      <c r="C90" s="381"/>
      <c r="D90" s="381"/>
      <c r="E90" s="381"/>
      <c r="F90" s="382"/>
      <c r="G90" s="396">
        <f>SUM(G91:H92)</f>
        <v>0</v>
      </c>
      <c r="H90" s="397"/>
      <c r="I90" s="143"/>
      <c r="J90" s="243">
        <f>SUM(J91:J93)</f>
        <v>0</v>
      </c>
      <c r="K90" s="243">
        <f>SUM(K91:K93)</f>
        <v>0</v>
      </c>
      <c r="L90" s="243">
        <f>SUM(L91:L93)</f>
        <v>0</v>
      </c>
      <c r="M90" s="243">
        <f>SUM(M91:M93)</f>
        <v>0</v>
      </c>
      <c r="N90" s="255"/>
      <c r="O90" s="29"/>
    </row>
    <row r="91" spans="1:15" ht="21" customHeight="1">
      <c r="A91" s="370"/>
      <c r="B91" s="371"/>
      <c r="C91" s="371"/>
      <c r="D91" s="372"/>
      <c r="E91" s="368">
        <v>0</v>
      </c>
      <c r="F91" s="369"/>
      <c r="G91" s="383">
        <v>0</v>
      </c>
      <c r="H91" s="384"/>
      <c r="I91" s="161">
        <f t="shared" si="1"/>
        <v>0</v>
      </c>
      <c r="J91" s="167">
        <v>0</v>
      </c>
      <c r="K91" s="167">
        <v>0</v>
      </c>
      <c r="L91" s="167">
        <v>0</v>
      </c>
      <c r="M91" s="167">
        <v>0</v>
      </c>
      <c r="N91" s="244">
        <f t="shared" si="2"/>
        <v>0</v>
      </c>
      <c r="O91" s="32"/>
    </row>
    <row r="92" spans="1:15" ht="18" customHeight="1">
      <c r="A92" s="370"/>
      <c r="B92" s="371"/>
      <c r="C92" s="371"/>
      <c r="D92" s="372"/>
      <c r="E92" s="368">
        <v>0</v>
      </c>
      <c r="F92" s="369"/>
      <c r="G92" s="383">
        <v>0</v>
      </c>
      <c r="H92" s="384"/>
      <c r="I92" s="161">
        <f t="shared" si="1"/>
        <v>0</v>
      </c>
      <c r="J92" s="167">
        <v>0</v>
      </c>
      <c r="K92" s="167">
        <v>0</v>
      </c>
      <c r="L92" s="167">
        <v>0</v>
      </c>
      <c r="M92" s="167">
        <v>0</v>
      </c>
      <c r="N92" s="244">
        <f t="shared" si="2"/>
        <v>0</v>
      </c>
      <c r="O92" s="32"/>
    </row>
    <row r="93" spans="1:15" ht="18" customHeight="1">
      <c r="A93" s="380" t="s">
        <v>9</v>
      </c>
      <c r="B93" s="381"/>
      <c r="C93" s="381"/>
      <c r="D93" s="381"/>
      <c r="E93" s="381"/>
      <c r="F93" s="382"/>
      <c r="G93" s="396">
        <f>SUM(G94:H95)</f>
        <v>0</v>
      </c>
      <c r="H93" s="397"/>
      <c r="I93" s="143"/>
      <c r="J93" s="243">
        <f>SUM(J94:J96)</f>
        <v>0</v>
      </c>
      <c r="K93" s="243">
        <f>SUM(K94:K96)</f>
        <v>0</v>
      </c>
      <c r="L93" s="243">
        <f>SUM(L94:L96)</f>
        <v>0</v>
      </c>
      <c r="M93" s="243">
        <f>SUM(M94:M96)</f>
        <v>0</v>
      </c>
      <c r="N93" s="255"/>
      <c r="O93" s="32"/>
    </row>
    <row r="94" spans="1:15" ht="18" customHeight="1">
      <c r="A94" s="370"/>
      <c r="B94" s="371"/>
      <c r="C94" s="371"/>
      <c r="D94" s="372"/>
      <c r="E94" s="368">
        <v>0</v>
      </c>
      <c r="F94" s="369"/>
      <c r="G94" s="378">
        <v>0</v>
      </c>
      <c r="H94" s="378"/>
      <c r="I94" s="161">
        <f t="shared" si="1"/>
        <v>0</v>
      </c>
      <c r="J94" s="167">
        <v>0</v>
      </c>
      <c r="K94" s="167">
        <v>0</v>
      </c>
      <c r="L94" s="167">
        <v>0</v>
      </c>
      <c r="M94" s="167">
        <v>0</v>
      </c>
      <c r="N94" s="255"/>
      <c r="O94" s="32"/>
    </row>
    <row r="95" spans="1:15" ht="18" customHeight="1">
      <c r="A95" s="380" t="s">
        <v>76</v>
      </c>
      <c r="B95" s="381"/>
      <c r="C95" s="381"/>
      <c r="D95" s="381"/>
      <c r="E95" s="368">
        <v>0</v>
      </c>
      <c r="F95" s="369"/>
      <c r="G95" s="398">
        <f>SUM(G96:H97)</f>
        <v>0</v>
      </c>
      <c r="H95" s="399"/>
      <c r="I95" s="246">
        <f t="shared" si="1"/>
        <v>0</v>
      </c>
      <c r="J95" s="245">
        <v>0</v>
      </c>
      <c r="K95" s="245">
        <v>0</v>
      </c>
      <c r="L95" s="245">
        <v>0</v>
      </c>
      <c r="M95" s="245">
        <v>0</v>
      </c>
      <c r="N95" s="244">
        <f t="shared" si="2"/>
        <v>0</v>
      </c>
      <c r="O95" s="33"/>
    </row>
    <row r="96" spans="1:15" ht="18" customHeight="1">
      <c r="A96" s="380" t="s">
        <v>234</v>
      </c>
      <c r="B96" s="381"/>
      <c r="C96" s="381"/>
      <c r="D96" s="382"/>
      <c r="E96" s="373"/>
      <c r="F96" s="375"/>
      <c r="G96" s="396">
        <f>SUM(G97:H98)</f>
        <v>0</v>
      </c>
      <c r="H96" s="397"/>
      <c r="I96" s="161"/>
      <c r="J96" s="243">
        <v>0</v>
      </c>
      <c r="K96" s="243">
        <v>0</v>
      </c>
      <c r="L96" s="243">
        <v>0</v>
      </c>
      <c r="M96" s="243">
        <v>0</v>
      </c>
      <c r="N96" s="255"/>
      <c r="O96" s="33"/>
    </row>
    <row r="97" spans="1:15" ht="18" customHeight="1">
      <c r="A97" s="370"/>
      <c r="B97" s="371"/>
      <c r="C97" s="371"/>
      <c r="D97" s="372"/>
      <c r="E97" s="368">
        <v>0</v>
      </c>
      <c r="F97" s="369"/>
      <c r="G97" s="383">
        <v>0</v>
      </c>
      <c r="H97" s="384"/>
      <c r="I97" s="246">
        <f t="shared" si="1"/>
        <v>0</v>
      </c>
      <c r="J97" s="245">
        <v>0</v>
      </c>
      <c r="K97" s="245">
        <v>0</v>
      </c>
      <c r="L97" s="245">
        <v>0</v>
      </c>
      <c r="M97" s="245">
        <v>0</v>
      </c>
      <c r="N97" s="244">
        <f t="shared" si="2"/>
        <v>0</v>
      </c>
      <c r="O97" s="33"/>
    </row>
    <row r="98" spans="1:14" ht="18">
      <c r="A98" s="380" t="s">
        <v>235</v>
      </c>
      <c r="B98" s="381"/>
      <c r="C98" s="381"/>
      <c r="D98" s="382"/>
      <c r="E98" s="368">
        <v>0</v>
      </c>
      <c r="F98" s="369"/>
      <c r="G98" s="398">
        <f>SUM(G99:H100)</f>
        <v>0</v>
      </c>
      <c r="H98" s="399"/>
      <c r="I98" s="246">
        <f t="shared" si="1"/>
        <v>0</v>
      </c>
      <c r="J98" s="245">
        <v>0</v>
      </c>
      <c r="K98" s="245">
        <v>0</v>
      </c>
      <c r="L98" s="245">
        <v>0</v>
      </c>
      <c r="M98" s="245">
        <v>0</v>
      </c>
      <c r="N98" s="244">
        <f t="shared" si="2"/>
        <v>0</v>
      </c>
    </row>
    <row r="99" spans="1:14" ht="18">
      <c r="A99" s="380" t="s">
        <v>236</v>
      </c>
      <c r="B99" s="381"/>
      <c r="C99" s="381"/>
      <c r="D99" s="382"/>
      <c r="E99" s="373"/>
      <c r="F99" s="375"/>
      <c r="G99" s="396">
        <f>SUM(G100:H101)</f>
        <v>0</v>
      </c>
      <c r="H99" s="397"/>
      <c r="I99" s="162"/>
      <c r="J99" s="243">
        <v>0</v>
      </c>
      <c r="K99" s="243">
        <v>0</v>
      </c>
      <c r="L99" s="243">
        <v>0</v>
      </c>
      <c r="M99" s="243">
        <v>0</v>
      </c>
      <c r="N99" s="255"/>
    </row>
    <row r="100" spans="1:14" ht="18">
      <c r="A100" s="371"/>
      <c r="B100" s="371"/>
      <c r="C100" s="371"/>
      <c r="D100" s="372"/>
      <c r="E100" s="368">
        <v>0</v>
      </c>
      <c r="F100" s="369"/>
      <c r="G100" s="383">
        <v>0</v>
      </c>
      <c r="H100" s="384"/>
      <c r="I100" s="161">
        <f t="shared" si="1"/>
        <v>0</v>
      </c>
      <c r="J100" s="167">
        <v>0</v>
      </c>
      <c r="K100" s="167">
        <v>0</v>
      </c>
      <c r="L100" s="167">
        <v>0</v>
      </c>
      <c r="M100" s="167">
        <v>0</v>
      </c>
      <c r="N100" s="244">
        <f t="shared" si="2"/>
        <v>0</v>
      </c>
    </row>
    <row r="101" spans="1:14" ht="18">
      <c r="A101" s="371"/>
      <c r="B101" s="371"/>
      <c r="C101" s="371"/>
      <c r="D101" s="372"/>
      <c r="E101" s="368">
        <v>0</v>
      </c>
      <c r="F101" s="369"/>
      <c r="G101" s="383">
        <v>0</v>
      </c>
      <c r="H101" s="384"/>
      <c r="I101" s="161">
        <f t="shared" si="1"/>
        <v>0</v>
      </c>
      <c r="J101" s="167">
        <v>0</v>
      </c>
      <c r="K101" s="167">
        <v>0</v>
      </c>
      <c r="L101" s="167">
        <v>0</v>
      </c>
      <c r="M101" s="167">
        <v>0</v>
      </c>
      <c r="N101" s="244">
        <f t="shared" si="2"/>
        <v>0</v>
      </c>
    </row>
    <row r="102" spans="1:14" ht="18">
      <c r="A102" s="394" t="s">
        <v>260</v>
      </c>
      <c r="B102" s="394"/>
      <c r="C102" s="394"/>
      <c r="D102" s="394"/>
      <c r="E102" s="394"/>
      <c r="F102" s="394"/>
      <c r="G102" s="394"/>
      <c r="H102" s="395"/>
      <c r="I102" s="162">
        <f>I79+I80+I82+I83+I85+I86+I88+I89+I91+I92+I94+I95+I97+I98+I100+I101</f>
        <v>0</v>
      </c>
      <c r="J102" s="391"/>
      <c r="K102" s="392"/>
      <c r="L102" s="392"/>
      <c r="M102" s="393"/>
      <c r="N102" s="255">
        <f>N79+N80+N82+N83+N85+N86+N88+N89+N91+N92+N95+N97+N98+N100+N101</f>
        <v>0</v>
      </c>
    </row>
    <row r="103" spans="1:14" ht="15">
      <c r="A103" s="390" t="s">
        <v>257</v>
      </c>
      <c r="B103" s="390"/>
      <c r="C103" s="390"/>
      <c r="D103" s="390"/>
      <c r="E103" s="390"/>
      <c r="F103" s="390"/>
      <c r="G103" s="390"/>
      <c r="H103" s="390"/>
      <c r="I103" s="390"/>
      <c r="J103" s="390"/>
      <c r="K103" s="390"/>
      <c r="L103" s="390"/>
      <c r="M103" s="390"/>
      <c r="N103" s="390"/>
    </row>
    <row r="104" spans="1:14" ht="45" customHeight="1">
      <c r="A104" s="361" t="s">
        <v>330</v>
      </c>
      <c r="B104" s="361"/>
      <c r="C104" s="361"/>
      <c r="D104" s="361"/>
      <c r="E104" s="361"/>
      <c r="F104" s="361"/>
      <c r="G104" s="361"/>
      <c r="H104" s="361"/>
      <c r="I104" s="361"/>
      <c r="J104" s="361"/>
      <c r="K104" s="361"/>
      <c r="L104" s="361"/>
      <c r="M104" s="361"/>
      <c r="N104" s="361"/>
    </row>
    <row r="105" ht="15">
      <c r="A105" s="154"/>
    </row>
  </sheetData>
  <sheetProtection/>
  <mergeCells count="205">
    <mergeCell ref="C45:I45"/>
    <mergeCell ref="C30:I30"/>
    <mergeCell ref="C31:I31"/>
    <mergeCell ref="C32:I32"/>
    <mergeCell ref="C33:I33"/>
    <mergeCell ref="C34:I34"/>
    <mergeCell ref="C35:I35"/>
    <mergeCell ref="C36:I36"/>
    <mergeCell ref="C37:I37"/>
    <mergeCell ref="C41:I41"/>
    <mergeCell ref="A100:D100"/>
    <mergeCell ref="E97:F97"/>
    <mergeCell ref="E100:F100"/>
    <mergeCell ref="E96:F96"/>
    <mergeCell ref="G69:H69"/>
    <mergeCell ref="A99:D99"/>
    <mergeCell ref="A96:D96"/>
    <mergeCell ref="G100:H100"/>
    <mergeCell ref="E99:F99"/>
    <mergeCell ref="G81:H81"/>
    <mergeCell ref="J73:M73"/>
    <mergeCell ref="E95:F95"/>
    <mergeCell ref="G24:H24"/>
    <mergeCell ref="G23:H23"/>
    <mergeCell ref="A23:F23"/>
    <mergeCell ref="A24:F24"/>
    <mergeCell ref="C38:I38"/>
    <mergeCell ref="I58:N60"/>
    <mergeCell ref="A95:D95"/>
    <mergeCell ref="I76:N76"/>
    <mergeCell ref="E101:F101"/>
    <mergeCell ref="A97:D97"/>
    <mergeCell ref="A101:D101"/>
    <mergeCell ref="G97:H97"/>
    <mergeCell ref="G101:H101"/>
    <mergeCell ref="G49:H49"/>
    <mergeCell ref="A75:H75"/>
    <mergeCell ref="A98:D98"/>
    <mergeCell ref="A59:F59"/>
    <mergeCell ref="G59:H59"/>
    <mergeCell ref="L8:N8"/>
    <mergeCell ref="L10:N10"/>
    <mergeCell ref="A8:K8"/>
    <mergeCell ref="G52:H52"/>
    <mergeCell ref="A55:F55"/>
    <mergeCell ref="E98:F98"/>
    <mergeCell ref="G64:N64"/>
    <mergeCell ref="B36:B45"/>
    <mergeCell ref="A51:F51"/>
    <mergeCell ref="E66:F66"/>
    <mergeCell ref="M15:N15"/>
    <mergeCell ref="A47:F48"/>
    <mergeCell ref="A73:H73"/>
    <mergeCell ref="G72:H72"/>
    <mergeCell ref="G63:H63"/>
    <mergeCell ref="G71:H71"/>
    <mergeCell ref="A66:D66"/>
    <mergeCell ref="G61:H61"/>
    <mergeCell ref="E69:F69"/>
    <mergeCell ref="J65:J72"/>
    <mergeCell ref="I50:I57"/>
    <mergeCell ref="N50:N57"/>
    <mergeCell ref="C44:I44"/>
    <mergeCell ref="A87:F87"/>
    <mergeCell ref="G48:H48"/>
    <mergeCell ref="A50:F50"/>
    <mergeCell ref="A52:F52"/>
    <mergeCell ref="E80:F80"/>
    <mergeCell ref="G62:H62"/>
    <mergeCell ref="A49:F49"/>
    <mergeCell ref="A61:F61"/>
    <mergeCell ref="E68:F68"/>
    <mergeCell ref="G78:H78"/>
    <mergeCell ref="A53:F53"/>
    <mergeCell ref="A54:F54"/>
    <mergeCell ref="A64:D64"/>
    <mergeCell ref="E70:F70"/>
    <mergeCell ref="E72:F72"/>
    <mergeCell ref="A57:F57"/>
    <mergeCell ref="A62:F62"/>
    <mergeCell ref="G76:H77"/>
    <mergeCell ref="G87:H87"/>
    <mergeCell ref="A90:F90"/>
    <mergeCell ref="G67:H67"/>
    <mergeCell ref="G80:H80"/>
    <mergeCell ref="A81:F81"/>
    <mergeCell ref="A63:F63"/>
    <mergeCell ref="E71:F71"/>
    <mergeCell ref="E65:F65"/>
    <mergeCell ref="E64:F64"/>
    <mergeCell ref="A93:F93"/>
    <mergeCell ref="A67:D67"/>
    <mergeCell ref="A68:D68"/>
    <mergeCell ref="A69:D69"/>
    <mergeCell ref="E67:F67"/>
    <mergeCell ref="G58:H58"/>
    <mergeCell ref="A79:D79"/>
    <mergeCell ref="G91:H91"/>
    <mergeCell ref="E88:F88"/>
    <mergeCell ref="G88:H88"/>
    <mergeCell ref="G89:H89"/>
    <mergeCell ref="E89:F89"/>
    <mergeCell ref="A89:D89"/>
    <mergeCell ref="A80:D80"/>
    <mergeCell ref="G68:H68"/>
    <mergeCell ref="G98:H98"/>
    <mergeCell ref="G60:H60"/>
    <mergeCell ref="G53:H53"/>
    <mergeCell ref="G84:H84"/>
    <mergeCell ref="G90:H90"/>
    <mergeCell ref="G55:H55"/>
    <mergeCell ref="G54:H54"/>
    <mergeCell ref="G93:H93"/>
    <mergeCell ref="G66:H66"/>
    <mergeCell ref="G92:H92"/>
    <mergeCell ref="C39:I39"/>
    <mergeCell ref="C40:I40"/>
    <mergeCell ref="A3:N3"/>
    <mergeCell ref="A4:N4"/>
    <mergeCell ref="A11:K11"/>
    <mergeCell ref="L11:N11"/>
    <mergeCell ref="A5:N5"/>
    <mergeCell ref="A6:N6"/>
    <mergeCell ref="A10:K10"/>
    <mergeCell ref="A21:H21"/>
    <mergeCell ref="A17:J18"/>
    <mergeCell ref="A26:N26"/>
    <mergeCell ref="L16:N16"/>
    <mergeCell ref="A19:K19"/>
    <mergeCell ref="B27:I27"/>
    <mergeCell ref="A1:N1"/>
    <mergeCell ref="A25:N25"/>
    <mergeCell ref="A2:N2"/>
    <mergeCell ref="L19:N19"/>
    <mergeCell ref="G22:H22"/>
    <mergeCell ref="M14:N14"/>
    <mergeCell ref="B28:B35"/>
    <mergeCell ref="L9:N9"/>
    <mergeCell ref="A13:K13"/>
    <mergeCell ref="A14:K14"/>
    <mergeCell ref="A15:K15"/>
    <mergeCell ref="I22:N22"/>
    <mergeCell ref="I21:N21"/>
    <mergeCell ref="I23:N23"/>
    <mergeCell ref="I24:N24"/>
    <mergeCell ref="A7:N7"/>
    <mergeCell ref="A9:K9"/>
    <mergeCell ref="A12:K12"/>
    <mergeCell ref="A16:K16"/>
    <mergeCell ref="C29:I29"/>
    <mergeCell ref="G99:H99"/>
    <mergeCell ref="G83:H83"/>
    <mergeCell ref="G82:H82"/>
    <mergeCell ref="G79:H79"/>
    <mergeCell ref="G85:H85"/>
    <mergeCell ref="A20:N20"/>
    <mergeCell ref="E79:F79"/>
    <mergeCell ref="E76:F77"/>
    <mergeCell ref="A76:D77"/>
    <mergeCell ref="G65:H65"/>
    <mergeCell ref="E92:F92"/>
    <mergeCell ref="G47:N47"/>
    <mergeCell ref="C28:I28"/>
    <mergeCell ref="A22:F22"/>
    <mergeCell ref="C43:I43"/>
    <mergeCell ref="A103:N103"/>
    <mergeCell ref="A78:F78"/>
    <mergeCell ref="J102:M102"/>
    <mergeCell ref="G56:H56"/>
    <mergeCell ref="G57:H57"/>
    <mergeCell ref="A102:H102"/>
    <mergeCell ref="E82:F82"/>
    <mergeCell ref="A82:D82"/>
    <mergeCell ref="G96:H96"/>
    <mergeCell ref="G95:H95"/>
    <mergeCell ref="G51:H51"/>
    <mergeCell ref="G50:H50"/>
    <mergeCell ref="A94:D94"/>
    <mergeCell ref="A92:D92"/>
    <mergeCell ref="A91:D91"/>
    <mergeCell ref="E83:F83"/>
    <mergeCell ref="A83:D83"/>
    <mergeCell ref="E85:F85"/>
    <mergeCell ref="A56:F56"/>
    <mergeCell ref="A65:D65"/>
    <mergeCell ref="I61:I63"/>
    <mergeCell ref="N61:N63"/>
    <mergeCell ref="E94:F94"/>
    <mergeCell ref="G94:H94"/>
    <mergeCell ref="E86:F86"/>
    <mergeCell ref="A85:D85"/>
    <mergeCell ref="A88:D88"/>
    <mergeCell ref="A84:F84"/>
    <mergeCell ref="G70:H70"/>
    <mergeCell ref="G86:H86"/>
    <mergeCell ref="L12:N12"/>
    <mergeCell ref="L13:N13"/>
    <mergeCell ref="A46:N46"/>
    <mergeCell ref="A104:N104"/>
    <mergeCell ref="A74:N74"/>
    <mergeCell ref="C42:I42"/>
    <mergeCell ref="E91:F91"/>
    <mergeCell ref="A86:D86"/>
    <mergeCell ref="A60:F60"/>
    <mergeCell ref="A58:F58"/>
  </mergeCells>
  <conditionalFormatting sqref="G54:H54">
    <cfRule type="cellIs" priority="9" dxfId="1" operator="notEqual" stopIfTrue="1">
      <formula>$G$60</formula>
    </cfRule>
  </conditionalFormatting>
  <dataValidations count="2">
    <dataValidation showInputMessage="1" showErrorMessage="1" sqref="M14:M15 L9:N11 L13:L15"/>
    <dataValidation type="list" allowBlank="1" showInputMessage="1" showErrorMessage="1" sqref="L16">
      <formula1>"Jā,Nē"</formula1>
    </dataValidation>
  </dataValidations>
  <printOptions/>
  <pageMargins left="0.9448818897637796" right="0.2755905511811024" top="0.3937007874015748" bottom="0.31496062992125984" header="0.1968503937007874" footer="0.1968503937007874"/>
  <pageSetup fitToHeight="0" fitToWidth="1" horizontalDpi="600" verticalDpi="600" orientation="portrait" paperSize="9" scale="59" r:id="rId3"/>
  <rowBreaks count="2" manualBreakCount="2">
    <brk id="32" max="13" man="1"/>
    <brk id="45" max="13" man="1"/>
  </rowBreaks>
  <legacyDrawing r:id="rId2"/>
</worksheet>
</file>

<file path=xl/worksheets/sheet3.xml><?xml version="1.0" encoding="utf-8"?>
<worksheet xmlns="http://schemas.openxmlformats.org/spreadsheetml/2006/main" xmlns:r="http://schemas.openxmlformats.org/officeDocument/2006/relationships">
  <dimension ref="A1:R150"/>
  <sheetViews>
    <sheetView showGridLines="0" view="pageBreakPreview" zoomScale="85" zoomScaleNormal="80" zoomScaleSheetLayoutView="85" zoomScalePageLayoutView="0" workbookViewId="0" topLeftCell="A1">
      <selection activeCell="S8" sqref="S8"/>
    </sheetView>
  </sheetViews>
  <sheetFormatPr defaultColWidth="9.140625" defaultRowHeight="15"/>
  <cols>
    <col min="1" max="1" width="7.28125" style="8" customWidth="1"/>
    <col min="2" max="2" width="13.28125" style="8" customWidth="1"/>
    <col min="3" max="3" width="9.7109375" style="8" customWidth="1"/>
    <col min="4" max="4" width="10.7109375" style="8" customWidth="1"/>
    <col min="5" max="5" width="10.28125" style="8" customWidth="1"/>
    <col min="6" max="6" width="11.57421875" style="8" customWidth="1"/>
    <col min="7" max="7" width="6.57421875" style="8" customWidth="1"/>
    <col min="8" max="8" width="8.28125" style="8" customWidth="1"/>
    <col min="9" max="9" width="9.00390625" style="8" customWidth="1"/>
    <col min="10" max="10" width="15.00390625" style="8" customWidth="1"/>
    <col min="11" max="11" width="11.28125" style="141" customWidth="1"/>
    <col min="12" max="12" width="5.421875" style="8" customWidth="1"/>
    <col min="13" max="13" width="17.57421875" style="8" customWidth="1"/>
    <col min="14" max="14" width="21.7109375" style="8" customWidth="1"/>
    <col min="15" max="17" width="9.140625" style="10" customWidth="1"/>
    <col min="18" max="16384" width="9.140625" style="8" customWidth="1"/>
  </cols>
  <sheetData>
    <row r="1" spans="1:14" ht="21" customHeight="1">
      <c r="A1" s="587" t="s">
        <v>186</v>
      </c>
      <c r="B1" s="587"/>
      <c r="C1" s="587"/>
      <c r="D1" s="587"/>
      <c r="E1" s="587"/>
      <c r="F1" s="587"/>
      <c r="G1" s="587"/>
      <c r="H1" s="587"/>
      <c r="I1" s="587"/>
      <c r="J1" s="587"/>
      <c r="K1" s="587"/>
      <c r="L1" s="587"/>
      <c r="M1" s="587"/>
      <c r="N1" s="587"/>
    </row>
    <row r="2" spans="1:14" ht="21" customHeight="1">
      <c r="A2" s="760" t="s">
        <v>283</v>
      </c>
      <c r="B2" s="760"/>
      <c r="C2" s="760"/>
      <c r="D2" s="760"/>
      <c r="E2" s="760"/>
      <c r="F2" s="760"/>
      <c r="G2" s="760"/>
      <c r="H2" s="760"/>
      <c r="I2" s="760"/>
      <c r="J2" s="760"/>
      <c r="K2" s="760"/>
      <c r="L2" s="760"/>
      <c r="M2" s="760"/>
      <c r="N2" s="760"/>
    </row>
    <row r="3" spans="1:14" ht="27" customHeight="1">
      <c r="A3" s="588" t="s">
        <v>284</v>
      </c>
      <c r="B3" s="588"/>
      <c r="C3" s="588"/>
      <c r="D3" s="588"/>
      <c r="E3" s="588"/>
      <c r="F3" s="588"/>
      <c r="G3" s="588"/>
      <c r="H3" s="588"/>
      <c r="I3" s="588"/>
      <c r="J3" s="588"/>
      <c r="K3" s="588"/>
      <c r="L3" s="588"/>
      <c r="M3" s="589"/>
      <c r="N3" s="589"/>
    </row>
    <row r="4" spans="1:14" ht="29.25" customHeight="1">
      <c r="A4" s="756" t="s">
        <v>332</v>
      </c>
      <c r="B4" s="756"/>
      <c r="C4" s="756"/>
      <c r="D4" s="756"/>
      <c r="E4" s="756"/>
      <c r="F4" s="756"/>
      <c r="G4" s="756"/>
      <c r="H4" s="756"/>
      <c r="I4" s="756"/>
      <c r="J4" s="757"/>
      <c r="K4" s="752" t="s">
        <v>136</v>
      </c>
      <c r="L4" s="753"/>
      <c r="M4" s="754"/>
      <c r="N4" s="179"/>
    </row>
    <row r="5" spans="1:14" ht="39.75" customHeight="1">
      <c r="A5" s="758"/>
      <c r="B5" s="758"/>
      <c r="C5" s="758"/>
      <c r="D5" s="758"/>
      <c r="E5" s="758"/>
      <c r="F5" s="758"/>
      <c r="G5" s="758"/>
      <c r="H5" s="758"/>
      <c r="I5" s="758"/>
      <c r="J5" s="759"/>
      <c r="K5" s="752" t="s">
        <v>251</v>
      </c>
      <c r="L5" s="753"/>
      <c r="M5" s="754"/>
      <c r="N5" s="179"/>
    </row>
    <row r="6" spans="1:14" ht="21.75" customHeight="1">
      <c r="A6" s="594" t="s">
        <v>296</v>
      </c>
      <c r="B6" s="595"/>
      <c r="C6" s="595"/>
      <c r="D6" s="595"/>
      <c r="E6" s="595"/>
      <c r="F6" s="595"/>
      <c r="G6" s="595"/>
      <c r="H6" s="595"/>
      <c r="I6" s="595"/>
      <c r="J6" s="595"/>
      <c r="K6" s="595"/>
      <c r="L6" s="595"/>
      <c r="M6" s="595"/>
      <c r="N6" s="595"/>
    </row>
    <row r="7" spans="1:14" ht="21.75" customHeight="1" thickBot="1">
      <c r="A7" s="596" t="s">
        <v>203</v>
      </c>
      <c r="B7" s="597"/>
      <c r="C7" s="597"/>
      <c r="D7" s="597"/>
      <c r="E7" s="597"/>
      <c r="F7" s="598"/>
      <c r="G7" s="596" t="s">
        <v>204</v>
      </c>
      <c r="H7" s="597"/>
      <c r="I7" s="598"/>
      <c r="J7" s="596" t="s">
        <v>205</v>
      </c>
      <c r="K7" s="597"/>
      <c r="L7" s="597"/>
      <c r="M7" s="598"/>
      <c r="N7" s="163" t="s">
        <v>206</v>
      </c>
    </row>
    <row r="8" spans="1:14" ht="48" customHeight="1">
      <c r="A8" s="620" t="s">
        <v>333</v>
      </c>
      <c r="B8" s="621"/>
      <c r="C8" s="621"/>
      <c r="D8" s="621"/>
      <c r="E8" s="621"/>
      <c r="F8" s="622"/>
      <c r="G8" s="599" t="s">
        <v>334</v>
      </c>
      <c r="H8" s="600"/>
      <c r="I8" s="601"/>
      <c r="J8" s="608" t="s">
        <v>381</v>
      </c>
      <c r="K8" s="609"/>
      <c r="L8" s="609"/>
      <c r="M8" s="610"/>
      <c r="N8" s="164"/>
    </row>
    <row r="9" spans="1:14" ht="24.75" customHeight="1">
      <c r="A9" s="623"/>
      <c r="B9" s="624"/>
      <c r="C9" s="624"/>
      <c r="D9" s="624"/>
      <c r="E9" s="624"/>
      <c r="F9" s="625"/>
      <c r="G9" s="602"/>
      <c r="H9" s="603"/>
      <c r="I9" s="604"/>
      <c r="J9" s="591" t="s">
        <v>377</v>
      </c>
      <c r="K9" s="592"/>
      <c r="L9" s="592"/>
      <c r="M9" s="593"/>
      <c r="N9" s="155"/>
    </row>
    <row r="10" spans="1:14" ht="21.75" customHeight="1">
      <c r="A10" s="623"/>
      <c r="B10" s="624"/>
      <c r="C10" s="624"/>
      <c r="D10" s="624"/>
      <c r="E10" s="624"/>
      <c r="F10" s="625"/>
      <c r="G10" s="602"/>
      <c r="H10" s="603"/>
      <c r="I10" s="604"/>
      <c r="J10" s="591" t="s">
        <v>378</v>
      </c>
      <c r="K10" s="592"/>
      <c r="L10" s="592"/>
      <c r="M10" s="593"/>
      <c r="N10" s="155"/>
    </row>
    <row r="11" spans="1:14" ht="21.75" customHeight="1">
      <c r="A11" s="623"/>
      <c r="B11" s="624"/>
      <c r="C11" s="624"/>
      <c r="D11" s="624"/>
      <c r="E11" s="624"/>
      <c r="F11" s="625"/>
      <c r="G11" s="602"/>
      <c r="H11" s="603"/>
      <c r="I11" s="604"/>
      <c r="J11" s="591" t="s">
        <v>379</v>
      </c>
      <c r="K11" s="592"/>
      <c r="L11" s="592"/>
      <c r="M11" s="593"/>
      <c r="N11" s="257"/>
    </row>
    <row r="12" spans="1:14" ht="81" customHeight="1">
      <c r="A12" s="626"/>
      <c r="B12" s="627"/>
      <c r="C12" s="627"/>
      <c r="D12" s="627"/>
      <c r="E12" s="627"/>
      <c r="F12" s="628"/>
      <c r="G12" s="605"/>
      <c r="H12" s="606"/>
      <c r="I12" s="607"/>
      <c r="J12" s="591" t="s">
        <v>380</v>
      </c>
      <c r="K12" s="592"/>
      <c r="L12" s="592"/>
      <c r="M12" s="592"/>
      <c r="N12" s="259"/>
    </row>
    <row r="13" spans="1:14" ht="41.25" customHeight="1">
      <c r="A13" s="615"/>
      <c r="B13" s="615"/>
      <c r="C13" s="615"/>
      <c r="D13" s="615"/>
      <c r="E13" s="615"/>
      <c r="F13" s="615"/>
      <c r="G13" s="616" t="s">
        <v>335</v>
      </c>
      <c r="H13" s="617"/>
      <c r="I13" s="618"/>
      <c r="J13" s="619" t="s">
        <v>306</v>
      </c>
      <c r="K13" s="619"/>
      <c r="L13" s="619"/>
      <c r="M13" s="619"/>
      <c r="N13" s="258"/>
    </row>
    <row r="14" spans="1:14" ht="21.75" customHeight="1">
      <c r="A14" s="615"/>
      <c r="B14" s="615"/>
      <c r="C14" s="615"/>
      <c r="D14" s="615"/>
      <c r="E14" s="615"/>
      <c r="F14" s="615"/>
      <c r="G14" s="602"/>
      <c r="H14" s="603"/>
      <c r="I14" s="604"/>
      <c r="J14" s="591" t="s">
        <v>377</v>
      </c>
      <c r="K14" s="592"/>
      <c r="L14" s="592"/>
      <c r="M14" s="593"/>
      <c r="N14" s="155"/>
    </row>
    <row r="15" spans="1:14" ht="21.75" customHeight="1">
      <c r="A15" s="615"/>
      <c r="B15" s="615"/>
      <c r="C15" s="615"/>
      <c r="D15" s="615"/>
      <c r="E15" s="615"/>
      <c r="F15" s="615"/>
      <c r="G15" s="602"/>
      <c r="H15" s="603"/>
      <c r="I15" s="604"/>
      <c r="J15" s="591" t="s">
        <v>378</v>
      </c>
      <c r="K15" s="592"/>
      <c r="L15" s="592"/>
      <c r="M15" s="593"/>
      <c r="N15" s="155"/>
    </row>
    <row r="16" spans="1:14" ht="21.75" customHeight="1">
      <c r="A16" s="615"/>
      <c r="B16" s="615"/>
      <c r="C16" s="615"/>
      <c r="D16" s="615"/>
      <c r="E16" s="615"/>
      <c r="F16" s="615"/>
      <c r="G16" s="602"/>
      <c r="H16" s="603"/>
      <c r="I16" s="604"/>
      <c r="J16" s="591" t="s">
        <v>379</v>
      </c>
      <c r="K16" s="592"/>
      <c r="L16" s="592"/>
      <c r="M16" s="593"/>
      <c r="N16" s="155"/>
    </row>
    <row r="17" spans="1:14" ht="21.75" customHeight="1">
      <c r="A17" s="615"/>
      <c r="B17" s="615"/>
      <c r="C17" s="615"/>
      <c r="D17" s="615"/>
      <c r="E17" s="615"/>
      <c r="F17" s="615"/>
      <c r="G17" s="605"/>
      <c r="H17" s="606"/>
      <c r="I17" s="607"/>
      <c r="J17" s="591" t="s">
        <v>380</v>
      </c>
      <c r="K17" s="592"/>
      <c r="L17" s="592"/>
      <c r="M17" s="593"/>
      <c r="N17" s="155"/>
    </row>
    <row r="18" spans="1:14" ht="21.75" customHeight="1">
      <c r="A18" s="760" t="s">
        <v>289</v>
      </c>
      <c r="B18" s="760"/>
      <c r="C18" s="760"/>
      <c r="D18" s="760"/>
      <c r="E18" s="760"/>
      <c r="F18" s="760"/>
      <c r="G18" s="760"/>
      <c r="H18" s="760"/>
      <c r="I18" s="760"/>
      <c r="J18" s="760"/>
      <c r="K18" s="760"/>
      <c r="L18" s="760"/>
      <c r="M18" s="760"/>
      <c r="N18" s="760"/>
    </row>
    <row r="19" spans="1:14" ht="51.75" customHeight="1">
      <c r="A19" s="747" t="s">
        <v>336</v>
      </c>
      <c r="B19" s="748"/>
      <c r="C19" s="748"/>
      <c r="D19" s="748"/>
      <c r="E19" s="748"/>
      <c r="F19" s="748"/>
      <c r="G19" s="748"/>
      <c r="H19" s="748"/>
      <c r="I19" s="748"/>
      <c r="J19" s="748"/>
      <c r="K19" s="748"/>
      <c r="L19" s="748"/>
      <c r="M19" s="748"/>
      <c r="N19" s="749"/>
    </row>
    <row r="20" spans="1:14" ht="21.75" customHeight="1">
      <c r="A20" s="615"/>
      <c r="B20" s="615"/>
      <c r="C20" s="615"/>
      <c r="D20" s="615"/>
      <c r="E20" s="615"/>
      <c r="F20" s="615"/>
      <c r="G20" s="615"/>
      <c r="H20" s="615"/>
      <c r="I20" s="615"/>
      <c r="J20" s="615"/>
      <c r="K20" s="615"/>
      <c r="L20" s="615"/>
      <c r="M20" s="615"/>
      <c r="N20" s="615"/>
    </row>
    <row r="21" spans="1:14" s="10" customFormat="1" ht="21.75" customHeight="1">
      <c r="A21" s="629"/>
      <c r="B21" s="630"/>
      <c r="C21" s="630"/>
      <c r="D21" s="630"/>
      <c r="E21" s="630"/>
      <c r="F21" s="630"/>
      <c r="G21" s="630"/>
      <c r="H21" s="630"/>
      <c r="I21" s="630"/>
      <c r="J21" s="630"/>
      <c r="K21" s="630"/>
      <c r="L21" s="630"/>
      <c r="M21" s="630"/>
      <c r="N21" s="631"/>
    </row>
    <row r="22" spans="1:17" s="3" customFormat="1" ht="21.75" customHeight="1">
      <c r="A22" s="632" t="s">
        <v>207</v>
      </c>
      <c r="B22" s="633"/>
      <c r="C22" s="633"/>
      <c r="D22" s="633"/>
      <c r="E22" s="633"/>
      <c r="F22" s="633"/>
      <c r="G22" s="633"/>
      <c r="H22" s="633"/>
      <c r="I22" s="633"/>
      <c r="J22" s="633"/>
      <c r="K22" s="633"/>
      <c r="L22" s="633"/>
      <c r="M22" s="633"/>
      <c r="N22" s="634"/>
      <c r="O22" s="23"/>
      <c r="P22" s="23"/>
      <c r="Q22" s="23"/>
    </row>
    <row r="23" spans="1:17" s="3" customFormat="1" ht="21.75" customHeight="1">
      <c r="A23" s="635" t="s">
        <v>243</v>
      </c>
      <c r="B23" s="636"/>
      <c r="C23" s="636"/>
      <c r="D23" s="636"/>
      <c r="E23" s="636"/>
      <c r="F23" s="636"/>
      <c r="G23" s="636"/>
      <c r="H23" s="636"/>
      <c r="I23" s="636"/>
      <c r="J23" s="636"/>
      <c r="K23" s="636"/>
      <c r="L23" s="636"/>
      <c r="M23" s="636"/>
      <c r="N23" s="637"/>
      <c r="O23" s="23"/>
      <c r="P23" s="23"/>
      <c r="Q23" s="23"/>
    </row>
    <row r="24" spans="1:17" s="3" customFormat="1" ht="63.75" customHeight="1">
      <c r="A24" s="460" t="s">
        <v>337</v>
      </c>
      <c r="B24" s="461"/>
      <c r="C24" s="461"/>
      <c r="D24" s="461"/>
      <c r="E24" s="461"/>
      <c r="F24" s="461"/>
      <c r="G24" s="461"/>
      <c r="H24" s="461"/>
      <c r="I24" s="461"/>
      <c r="J24" s="461"/>
      <c r="K24" s="461"/>
      <c r="L24" s="461"/>
      <c r="M24" s="461"/>
      <c r="N24" s="462"/>
      <c r="O24" s="23"/>
      <c r="P24" s="23"/>
      <c r="Q24" s="23"/>
    </row>
    <row r="25" spans="1:17" s="3" customFormat="1" ht="21.75" customHeight="1">
      <c r="A25" s="635" t="s">
        <v>208</v>
      </c>
      <c r="B25" s="636"/>
      <c r="C25" s="636"/>
      <c r="D25" s="636"/>
      <c r="E25" s="636"/>
      <c r="F25" s="636"/>
      <c r="G25" s="636"/>
      <c r="H25" s="636"/>
      <c r="I25" s="636"/>
      <c r="J25" s="636"/>
      <c r="K25" s="636"/>
      <c r="L25" s="636"/>
      <c r="M25" s="636"/>
      <c r="N25" s="637"/>
      <c r="O25" s="23"/>
      <c r="P25" s="23"/>
      <c r="Q25" s="23"/>
    </row>
    <row r="26" spans="1:17" s="3" customFormat="1" ht="59.25" customHeight="1">
      <c r="A26" s="460" t="s">
        <v>338</v>
      </c>
      <c r="B26" s="461"/>
      <c r="C26" s="461"/>
      <c r="D26" s="461"/>
      <c r="E26" s="461"/>
      <c r="F26" s="461"/>
      <c r="G26" s="461"/>
      <c r="H26" s="461"/>
      <c r="I26" s="461"/>
      <c r="J26" s="461"/>
      <c r="K26" s="461"/>
      <c r="L26" s="461"/>
      <c r="M26" s="461"/>
      <c r="N26" s="462"/>
      <c r="O26" s="23"/>
      <c r="P26" s="23"/>
      <c r="Q26" s="23"/>
    </row>
    <row r="27" spans="1:17" s="3" customFormat="1" ht="21.75" customHeight="1">
      <c r="A27" s="635" t="s">
        <v>209</v>
      </c>
      <c r="B27" s="636"/>
      <c r="C27" s="636"/>
      <c r="D27" s="636"/>
      <c r="E27" s="636"/>
      <c r="F27" s="636"/>
      <c r="G27" s="636"/>
      <c r="H27" s="636"/>
      <c r="I27" s="636"/>
      <c r="J27" s="636"/>
      <c r="K27" s="636"/>
      <c r="L27" s="636"/>
      <c r="M27" s="636"/>
      <c r="N27" s="637"/>
      <c r="O27" s="23"/>
      <c r="P27" s="23"/>
      <c r="Q27" s="23"/>
    </row>
    <row r="28" spans="1:17" s="3" customFormat="1" ht="63.75" customHeight="1">
      <c r="A28" s="460" t="s">
        <v>340</v>
      </c>
      <c r="B28" s="461"/>
      <c r="C28" s="461"/>
      <c r="D28" s="461"/>
      <c r="E28" s="461"/>
      <c r="F28" s="461"/>
      <c r="G28" s="461"/>
      <c r="H28" s="461"/>
      <c r="I28" s="461"/>
      <c r="J28" s="461"/>
      <c r="K28" s="461"/>
      <c r="L28" s="461"/>
      <c r="M28" s="461"/>
      <c r="N28" s="462"/>
      <c r="O28" s="23"/>
      <c r="P28" s="23"/>
      <c r="Q28" s="23"/>
    </row>
    <row r="29" spans="1:17" s="3" customFormat="1" ht="19.5" customHeight="1">
      <c r="A29" s="636" t="s">
        <v>483</v>
      </c>
      <c r="B29" s="636"/>
      <c r="C29" s="636"/>
      <c r="D29" s="636"/>
      <c r="E29" s="636"/>
      <c r="F29" s="636"/>
      <c r="G29" s="636"/>
      <c r="H29" s="636"/>
      <c r="I29" s="636"/>
      <c r="J29" s="636"/>
      <c r="K29" s="636"/>
      <c r="L29" s="636"/>
      <c r="M29" s="636"/>
      <c r="N29" s="637"/>
      <c r="O29" s="23"/>
      <c r="P29" s="23"/>
      <c r="Q29" s="23"/>
    </row>
    <row r="30" spans="1:17" s="3" customFormat="1" ht="63.75" customHeight="1">
      <c r="A30" s="461" t="s">
        <v>339</v>
      </c>
      <c r="B30" s="461"/>
      <c r="C30" s="461"/>
      <c r="D30" s="461"/>
      <c r="E30" s="461"/>
      <c r="F30" s="461"/>
      <c r="G30" s="461"/>
      <c r="H30" s="461"/>
      <c r="I30" s="461"/>
      <c r="J30" s="461"/>
      <c r="K30" s="461"/>
      <c r="L30" s="461"/>
      <c r="M30" s="461"/>
      <c r="N30" s="462"/>
      <c r="O30" s="23"/>
      <c r="P30" s="23"/>
      <c r="Q30" s="23"/>
    </row>
    <row r="31" spans="1:17" s="3" customFormat="1" ht="24" customHeight="1">
      <c r="A31" s="636" t="s">
        <v>484</v>
      </c>
      <c r="B31" s="636"/>
      <c r="C31" s="636"/>
      <c r="D31" s="636"/>
      <c r="E31" s="636"/>
      <c r="F31" s="636"/>
      <c r="G31" s="636"/>
      <c r="H31" s="636"/>
      <c r="I31" s="636"/>
      <c r="J31" s="636"/>
      <c r="K31" s="636"/>
      <c r="L31" s="636"/>
      <c r="M31" s="636"/>
      <c r="N31" s="637"/>
      <c r="O31" s="23"/>
      <c r="P31" s="23"/>
      <c r="Q31" s="23"/>
    </row>
    <row r="32" spans="1:17" s="3" customFormat="1" ht="63.75" customHeight="1">
      <c r="A32" s="460" t="s">
        <v>485</v>
      </c>
      <c r="B32" s="461"/>
      <c r="C32" s="461"/>
      <c r="D32" s="461"/>
      <c r="E32" s="461"/>
      <c r="F32" s="461"/>
      <c r="G32" s="461"/>
      <c r="H32" s="461"/>
      <c r="I32" s="461"/>
      <c r="J32" s="461"/>
      <c r="K32" s="461"/>
      <c r="L32" s="461"/>
      <c r="M32" s="461"/>
      <c r="N32" s="462"/>
      <c r="O32" s="23"/>
      <c r="P32" s="23"/>
      <c r="Q32" s="23"/>
    </row>
    <row r="33" spans="1:14" ht="21.75" customHeight="1">
      <c r="A33" s="614" t="s">
        <v>210</v>
      </c>
      <c r="B33" s="614"/>
      <c r="C33" s="614"/>
      <c r="D33" s="614"/>
      <c r="E33" s="614"/>
      <c r="F33" s="614"/>
      <c r="G33" s="614"/>
      <c r="H33" s="614"/>
      <c r="I33" s="614"/>
      <c r="J33" s="614"/>
      <c r="K33" s="614"/>
      <c r="L33" s="614"/>
      <c r="M33" s="614"/>
      <c r="N33" s="614"/>
    </row>
    <row r="34" spans="1:14" ht="39.75" customHeight="1">
      <c r="A34" s="746" t="s">
        <v>211</v>
      </c>
      <c r="B34" s="746"/>
      <c r="C34" s="746"/>
      <c r="D34" s="746"/>
      <c r="E34" s="746"/>
      <c r="F34" s="746"/>
      <c r="G34" s="746"/>
      <c r="H34" s="746"/>
      <c r="I34" s="746"/>
      <c r="J34" s="746"/>
      <c r="K34" s="746"/>
      <c r="L34" s="641" t="s">
        <v>341</v>
      </c>
      <c r="M34" s="641"/>
      <c r="N34" s="641"/>
    </row>
    <row r="35" spans="1:14" ht="36" customHeight="1">
      <c r="A35" s="640" t="s">
        <v>242</v>
      </c>
      <c r="B35" s="638"/>
      <c r="C35" s="638"/>
      <c r="D35" s="638"/>
      <c r="E35" s="638"/>
      <c r="F35" s="638"/>
      <c r="G35" s="638"/>
      <c r="H35" s="638"/>
      <c r="I35" s="638"/>
      <c r="J35" s="638"/>
      <c r="K35" s="639"/>
      <c r="L35" s="642" t="s">
        <v>342</v>
      </c>
      <c r="M35" s="642"/>
      <c r="N35" s="642"/>
    </row>
    <row r="36" spans="1:14" ht="21.75" customHeight="1">
      <c r="A36" s="463" t="s">
        <v>212</v>
      </c>
      <c r="B36" s="463"/>
      <c r="C36" s="463"/>
      <c r="D36" s="463"/>
      <c r="E36" s="463"/>
      <c r="F36" s="463"/>
      <c r="G36" s="463"/>
      <c r="H36" s="463"/>
      <c r="I36" s="463"/>
      <c r="J36" s="463"/>
      <c r="K36" s="463"/>
      <c r="L36" s="643" t="s">
        <v>343</v>
      </c>
      <c r="M36" s="643"/>
      <c r="N36" s="643"/>
    </row>
    <row r="37" spans="1:14" ht="21.75" customHeight="1">
      <c r="A37" s="463" t="s">
        <v>213</v>
      </c>
      <c r="B37" s="463"/>
      <c r="C37" s="463"/>
      <c r="D37" s="463"/>
      <c r="E37" s="463"/>
      <c r="F37" s="463"/>
      <c r="G37" s="463"/>
      <c r="H37" s="463"/>
      <c r="I37" s="463"/>
      <c r="J37" s="463"/>
      <c r="K37" s="463"/>
      <c r="L37" s="643" t="s">
        <v>343</v>
      </c>
      <c r="M37" s="643"/>
      <c r="N37" s="643"/>
    </row>
    <row r="38" spans="1:14" ht="99.75" customHeight="1">
      <c r="A38" s="638" t="s">
        <v>344</v>
      </c>
      <c r="B38" s="638"/>
      <c r="C38" s="638"/>
      <c r="D38" s="638"/>
      <c r="E38" s="638"/>
      <c r="F38" s="638"/>
      <c r="G38" s="638"/>
      <c r="H38" s="638"/>
      <c r="I38" s="638"/>
      <c r="J38" s="638"/>
      <c r="K38" s="638"/>
      <c r="L38" s="653"/>
      <c r="M38" s="653"/>
      <c r="N38" s="653"/>
    </row>
    <row r="39" spans="1:14" ht="55.5" customHeight="1">
      <c r="A39" s="638" t="s">
        <v>265</v>
      </c>
      <c r="B39" s="638"/>
      <c r="C39" s="638"/>
      <c r="D39" s="638"/>
      <c r="E39" s="638"/>
      <c r="F39" s="638"/>
      <c r="G39" s="638"/>
      <c r="H39" s="638"/>
      <c r="I39" s="638"/>
      <c r="J39" s="638"/>
      <c r="K39" s="639"/>
      <c r="L39" s="590"/>
      <c r="M39" s="590"/>
      <c r="N39" s="590"/>
    </row>
    <row r="40" spans="1:14" ht="21.75" customHeight="1">
      <c r="A40" s="654"/>
      <c r="B40" s="654"/>
      <c r="C40" s="654"/>
      <c r="D40" s="654"/>
      <c r="E40" s="654"/>
      <c r="F40" s="654"/>
      <c r="G40" s="654"/>
      <c r="H40" s="654"/>
      <c r="I40" s="654"/>
      <c r="J40" s="654"/>
      <c r="K40" s="654"/>
      <c r="L40" s="654"/>
      <c r="M40" s="654"/>
      <c r="N40" s="654"/>
    </row>
    <row r="41" spans="1:14" ht="60" customHeight="1">
      <c r="A41" s="655" t="s">
        <v>382</v>
      </c>
      <c r="B41" s="360"/>
      <c r="C41" s="360"/>
      <c r="D41" s="360"/>
      <c r="E41" s="360"/>
      <c r="F41" s="360"/>
      <c r="G41" s="360"/>
      <c r="H41" s="360"/>
      <c r="I41" s="360"/>
      <c r="J41" s="360"/>
      <c r="K41" s="360"/>
      <c r="L41" s="360"/>
      <c r="M41" s="656"/>
      <c r="N41" s="71"/>
    </row>
    <row r="42" spans="1:14" ht="43.5" customHeight="1">
      <c r="A42" s="611" t="s">
        <v>66</v>
      </c>
      <c r="B42" s="612"/>
      <c r="C42" s="612"/>
      <c r="D42" s="612"/>
      <c r="E42" s="613"/>
      <c r="F42" s="755" t="s">
        <v>63</v>
      </c>
      <c r="G42" s="755"/>
      <c r="H42" s="755"/>
      <c r="I42" s="611" t="s">
        <v>282</v>
      </c>
      <c r="J42" s="613"/>
      <c r="K42" s="611" t="s">
        <v>20</v>
      </c>
      <c r="L42" s="612"/>
      <c r="M42" s="613"/>
      <c r="N42" s="180"/>
    </row>
    <row r="43" spans="1:13" ht="21.75" customHeight="1">
      <c r="A43" s="644" t="s">
        <v>26</v>
      </c>
      <c r="B43" s="645"/>
      <c r="C43" s="645"/>
      <c r="D43" s="645"/>
      <c r="E43" s="645"/>
      <c r="F43" s="645"/>
      <c r="G43" s="645"/>
      <c r="H43" s="645"/>
      <c r="I43" s="645"/>
      <c r="J43" s="645"/>
      <c r="K43" s="645"/>
      <c r="L43" s="645"/>
      <c r="M43" s="646"/>
    </row>
    <row r="44" spans="1:13" ht="24" customHeight="1">
      <c r="A44" s="647" t="s">
        <v>28</v>
      </c>
      <c r="B44" s="648"/>
      <c r="C44" s="648"/>
      <c r="D44" s="648"/>
      <c r="E44" s="649"/>
      <c r="F44" s="659"/>
      <c r="G44" s="659"/>
      <c r="H44" s="659"/>
      <c r="I44" s="657"/>
      <c r="J44" s="658"/>
      <c r="K44" s="650"/>
      <c r="L44" s="651"/>
      <c r="M44" s="652"/>
    </row>
    <row r="45" spans="1:13" ht="21" customHeight="1">
      <c r="A45" s="647" t="s">
        <v>29</v>
      </c>
      <c r="B45" s="648"/>
      <c r="C45" s="648"/>
      <c r="D45" s="648"/>
      <c r="E45" s="649"/>
      <c r="F45" s="659"/>
      <c r="G45" s="659"/>
      <c r="H45" s="659"/>
      <c r="I45" s="657"/>
      <c r="J45" s="658"/>
      <c r="K45" s="650"/>
      <c r="L45" s="651"/>
      <c r="M45" s="652"/>
    </row>
    <row r="46" spans="1:13" ht="21.75" customHeight="1">
      <c r="A46" s="647" t="s">
        <v>30</v>
      </c>
      <c r="B46" s="648"/>
      <c r="C46" s="648"/>
      <c r="D46" s="648"/>
      <c r="E46" s="649"/>
      <c r="F46" s="659"/>
      <c r="G46" s="659"/>
      <c r="H46" s="659"/>
      <c r="I46" s="657"/>
      <c r="J46" s="658"/>
      <c r="K46" s="650"/>
      <c r="L46" s="651"/>
      <c r="M46" s="652"/>
    </row>
    <row r="47" spans="1:14" s="10" customFormat="1" ht="21.75" customHeight="1">
      <c r="A47" s="647" t="s">
        <v>31</v>
      </c>
      <c r="B47" s="648"/>
      <c r="C47" s="648"/>
      <c r="D47" s="648"/>
      <c r="E47" s="649"/>
      <c r="F47" s="659"/>
      <c r="G47" s="659"/>
      <c r="H47" s="659"/>
      <c r="I47" s="657"/>
      <c r="J47" s="658"/>
      <c r="K47" s="650"/>
      <c r="L47" s="651"/>
      <c r="M47" s="652"/>
      <c r="N47" s="8"/>
    </row>
    <row r="48" spans="1:13" ht="21.75" customHeight="1">
      <c r="A48" s="647" t="s">
        <v>32</v>
      </c>
      <c r="B48" s="648"/>
      <c r="C48" s="648"/>
      <c r="D48" s="648"/>
      <c r="E48" s="649"/>
      <c r="F48" s="659"/>
      <c r="G48" s="659"/>
      <c r="H48" s="659"/>
      <c r="I48" s="657"/>
      <c r="J48" s="658"/>
      <c r="K48" s="650"/>
      <c r="L48" s="651"/>
      <c r="M48" s="652"/>
    </row>
    <row r="49" spans="1:13" ht="21.75" customHeight="1">
      <c r="A49" s="644" t="s">
        <v>67</v>
      </c>
      <c r="B49" s="645"/>
      <c r="C49" s="645"/>
      <c r="D49" s="645"/>
      <c r="E49" s="645"/>
      <c r="F49" s="645"/>
      <c r="G49" s="645"/>
      <c r="H49" s="645"/>
      <c r="I49" s="645"/>
      <c r="J49" s="645"/>
      <c r="K49" s="645"/>
      <c r="L49" s="645"/>
      <c r="M49" s="646"/>
    </row>
    <row r="50" spans="1:14" ht="21.75" customHeight="1">
      <c r="A50" s="647" t="s">
        <v>68</v>
      </c>
      <c r="B50" s="648"/>
      <c r="C50" s="648"/>
      <c r="D50" s="648"/>
      <c r="E50" s="649"/>
      <c r="F50" s="657"/>
      <c r="G50" s="660"/>
      <c r="H50" s="660"/>
      <c r="I50" s="657"/>
      <c r="J50" s="658"/>
      <c r="K50" s="650"/>
      <c r="L50" s="651"/>
      <c r="M50" s="652"/>
      <c r="N50" s="10"/>
    </row>
    <row r="51" spans="1:13" ht="21.75" customHeight="1">
      <c r="A51" s="647" t="s">
        <v>69</v>
      </c>
      <c r="B51" s="648"/>
      <c r="C51" s="648"/>
      <c r="D51" s="648"/>
      <c r="E51" s="649"/>
      <c r="F51" s="657"/>
      <c r="G51" s="660"/>
      <c r="H51" s="660"/>
      <c r="I51" s="657"/>
      <c r="J51" s="658"/>
      <c r="K51" s="650"/>
      <c r="L51" s="651"/>
      <c r="M51" s="652"/>
    </row>
    <row r="52" spans="1:13" ht="21.75" customHeight="1">
      <c r="A52" s="647" t="s">
        <v>70</v>
      </c>
      <c r="B52" s="648"/>
      <c r="C52" s="648"/>
      <c r="D52" s="648"/>
      <c r="E52" s="649"/>
      <c r="F52" s="657"/>
      <c r="G52" s="660"/>
      <c r="H52" s="660"/>
      <c r="I52" s="657"/>
      <c r="J52" s="658"/>
      <c r="K52" s="650"/>
      <c r="L52" s="651"/>
      <c r="M52" s="652"/>
    </row>
    <row r="53" spans="1:13" ht="21.75" customHeight="1">
      <c r="A53" s="644" t="s">
        <v>57</v>
      </c>
      <c r="B53" s="645"/>
      <c r="C53" s="645"/>
      <c r="D53" s="645"/>
      <c r="E53" s="645"/>
      <c r="F53" s="645"/>
      <c r="G53" s="645"/>
      <c r="H53" s="645"/>
      <c r="I53" s="645"/>
      <c r="J53" s="645"/>
      <c r="K53" s="645"/>
      <c r="L53" s="645"/>
      <c r="M53" s="646"/>
    </row>
    <row r="54" spans="1:13" ht="21.75" customHeight="1">
      <c r="A54" s="661"/>
      <c r="B54" s="662"/>
      <c r="C54" s="662"/>
      <c r="D54" s="662"/>
      <c r="E54" s="663"/>
      <c r="F54" s="659"/>
      <c r="G54" s="659"/>
      <c r="H54" s="659"/>
      <c r="I54" s="657"/>
      <c r="J54" s="658"/>
      <c r="K54" s="650"/>
      <c r="L54" s="651"/>
      <c r="M54" s="652"/>
    </row>
    <row r="55" spans="1:13" ht="21.75" customHeight="1">
      <c r="A55" s="644" t="s">
        <v>71</v>
      </c>
      <c r="B55" s="645"/>
      <c r="C55" s="645"/>
      <c r="D55" s="645"/>
      <c r="E55" s="645"/>
      <c r="F55" s="645"/>
      <c r="G55" s="645"/>
      <c r="H55" s="645"/>
      <c r="I55" s="645"/>
      <c r="J55" s="645"/>
      <c r="K55" s="645"/>
      <c r="L55" s="645"/>
      <c r="M55" s="646"/>
    </row>
    <row r="56" spans="1:13" ht="21.75" customHeight="1">
      <c r="A56" s="647" t="s">
        <v>72</v>
      </c>
      <c r="B56" s="648"/>
      <c r="C56" s="648"/>
      <c r="D56" s="648"/>
      <c r="E56" s="649"/>
      <c r="F56" s="659"/>
      <c r="G56" s="659"/>
      <c r="H56" s="659"/>
      <c r="I56" s="674"/>
      <c r="J56" s="675"/>
      <c r="K56" s="650"/>
      <c r="L56" s="651"/>
      <c r="M56" s="652"/>
    </row>
    <row r="57" spans="1:13" ht="21.75" customHeight="1">
      <c r="A57" s="647" t="s">
        <v>34</v>
      </c>
      <c r="B57" s="648"/>
      <c r="C57" s="648"/>
      <c r="D57" s="648"/>
      <c r="E57" s="649"/>
      <c r="F57" s="659"/>
      <c r="G57" s="659"/>
      <c r="H57" s="659"/>
      <c r="I57" s="676"/>
      <c r="J57" s="677"/>
      <c r="K57" s="650"/>
      <c r="L57" s="651"/>
      <c r="M57" s="652"/>
    </row>
    <row r="58" spans="1:13" ht="21.75" customHeight="1">
      <c r="A58" s="644" t="s">
        <v>214</v>
      </c>
      <c r="B58" s="645"/>
      <c r="C58" s="645"/>
      <c r="D58" s="645"/>
      <c r="E58" s="645"/>
      <c r="F58" s="645"/>
      <c r="G58" s="645"/>
      <c r="H58" s="645"/>
      <c r="I58" s="645"/>
      <c r="J58" s="645"/>
      <c r="K58" s="645"/>
      <c r="L58" s="645"/>
      <c r="M58" s="646"/>
    </row>
    <row r="59" spans="1:13" ht="21.75" customHeight="1">
      <c r="A59" s="647" t="s">
        <v>215</v>
      </c>
      <c r="B59" s="648"/>
      <c r="C59" s="648"/>
      <c r="D59" s="648"/>
      <c r="E59" s="649"/>
      <c r="F59" s="659"/>
      <c r="G59" s="659"/>
      <c r="H59" s="659"/>
      <c r="I59" s="674"/>
      <c r="J59" s="675"/>
      <c r="K59" s="650"/>
      <c r="L59" s="651"/>
      <c r="M59" s="652"/>
    </row>
    <row r="60" spans="1:13" ht="21.75" customHeight="1">
      <c r="A60" s="647" t="s">
        <v>216</v>
      </c>
      <c r="B60" s="648"/>
      <c r="C60" s="648"/>
      <c r="D60" s="648"/>
      <c r="E60" s="649"/>
      <c r="F60" s="659"/>
      <c r="G60" s="659"/>
      <c r="H60" s="659"/>
      <c r="I60" s="744"/>
      <c r="J60" s="745"/>
      <c r="K60" s="650"/>
      <c r="L60" s="651"/>
      <c r="M60" s="652"/>
    </row>
    <row r="61" spans="1:13" ht="21.75" customHeight="1">
      <c r="A61" s="647" t="s">
        <v>217</v>
      </c>
      <c r="B61" s="648"/>
      <c r="C61" s="648"/>
      <c r="D61" s="648"/>
      <c r="E61" s="649"/>
      <c r="F61" s="657"/>
      <c r="G61" s="660"/>
      <c r="H61" s="658"/>
      <c r="I61" s="744"/>
      <c r="J61" s="745"/>
      <c r="K61" s="657"/>
      <c r="L61" s="660"/>
      <c r="M61" s="658"/>
    </row>
    <row r="62" spans="1:13" ht="21.75" customHeight="1">
      <c r="A62" s="647" t="s">
        <v>34</v>
      </c>
      <c r="B62" s="648"/>
      <c r="C62" s="648"/>
      <c r="D62" s="648"/>
      <c r="E62" s="649"/>
      <c r="F62" s="659"/>
      <c r="G62" s="659"/>
      <c r="H62" s="659"/>
      <c r="I62" s="676"/>
      <c r="J62" s="677"/>
      <c r="K62" s="650"/>
      <c r="L62" s="651"/>
      <c r="M62" s="652"/>
    </row>
    <row r="63" spans="1:13" ht="21.75" customHeight="1">
      <c r="A63" s="644" t="s">
        <v>218</v>
      </c>
      <c r="B63" s="645"/>
      <c r="C63" s="645"/>
      <c r="D63" s="645"/>
      <c r="E63" s="645"/>
      <c r="F63" s="645"/>
      <c r="G63" s="645"/>
      <c r="H63" s="645"/>
      <c r="I63" s="645"/>
      <c r="J63" s="645"/>
      <c r="K63" s="645"/>
      <c r="L63" s="645"/>
      <c r="M63" s="646"/>
    </row>
    <row r="64" spans="1:13" ht="21.75" customHeight="1">
      <c r="A64" s="678"/>
      <c r="B64" s="679"/>
      <c r="C64" s="679"/>
      <c r="D64" s="679"/>
      <c r="E64" s="680"/>
      <c r="F64" s="657"/>
      <c r="G64" s="660"/>
      <c r="H64" s="658"/>
      <c r="I64" s="687"/>
      <c r="J64" s="689"/>
      <c r="K64" s="650"/>
      <c r="L64" s="651"/>
      <c r="M64" s="652"/>
    </row>
    <row r="65" spans="1:13" ht="21.75" customHeight="1">
      <c r="A65" s="644" t="s">
        <v>219</v>
      </c>
      <c r="B65" s="645"/>
      <c r="C65" s="645"/>
      <c r="D65" s="645"/>
      <c r="E65" s="645"/>
      <c r="F65" s="645"/>
      <c r="G65" s="645"/>
      <c r="H65" s="645"/>
      <c r="I65" s="645"/>
      <c r="J65" s="645"/>
      <c r="K65" s="645"/>
      <c r="L65" s="645"/>
      <c r="M65" s="646"/>
    </row>
    <row r="66" spans="1:13" ht="21.75" customHeight="1">
      <c r="A66" s="681"/>
      <c r="B66" s="682"/>
      <c r="C66" s="682"/>
      <c r="D66" s="682"/>
      <c r="E66" s="683"/>
      <c r="F66" s="659"/>
      <c r="G66" s="659"/>
      <c r="H66" s="659"/>
      <c r="I66" s="687"/>
      <c r="J66" s="689"/>
      <c r="K66" s="650"/>
      <c r="L66" s="651"/>
      <c r="M66" s="652"/>
    </row>
    <row r="67" spans="1:13" s="10" customFormat="1" ht="21.75" customHeight="1">
      <c r="A67" s="684" t="s">
        <v>33</v>
      </c>
      <c r="B67" s="685"/>
      <c r="C67" s="685"/>
      <c r="D67" s="685"/>
      <c r="E67" s="685"/>
      <c r="F67" s="685"/>
      <c r="G67" s="685"/>
      <c r="H67" s="685"/>
      <c r="I67" s="685"/>
      <c r="J67" s="685"/>
      <c r="K67" s="685"/>
      <c r="L67" s="685"/>
      <c r="M67" s="686"/>
    </row>
    <row r="68" spans="1:13" s="10" customFormat="1" ht="22.5" customHeight="1">
      <c r="A68" s="687"/>
      <c r="B68" s="688"/>
      <c r="C68" s="688"/>
      <c r="D68" s="688"/>
      <c r="E68" s="689"/>
      <c r="F68" s="693"/>
      <c r="G68" s="693"/>
      <c r="H68" s="693"/>
      <c r="I68" s="687"/>
      <c r="J68" s="689"/>
      <c r="K68" s="690"/>
      <c r="L68" s="691"/>
      <c r="M68" s="692"/>
    </row>
    <row r="69" spans="1:13" s="10" customFormat="1" ht="21" customHeight="1">
      <c r="A69" s="684" t="s">
        <v>35</v>
      </c>
      <c r="B69" s="685"/>
      <c r="C69" s="685"/>
      <c r="D69" s="685"/>
      <c r="E69" s="685"/>
      <c r="F69" s="685"/>
      <c r="G69" s="685"/>
      <c r="H69" s="685"/>
      <c r="I69" s="685"/>
      <c r="J69" s="685"/>
      <c r="K69" s="685"/>
      <c r="L69" s="685"/>
      <c r="M69" s="686"/>
    </row>
    <row r="70" spans="1:13" s="10" customFormat="1" ht="27" customHeight="1">
      <c r="A70" s="763" t="s">
        <v>220</v>
      </c>
      <c r="B70" s="764"/>
      <c r="C70" s="764"/>
      <c r="D70" s="764"/>
      <c r="E70" s="765"/>
      <c r="F70" s="693"/>
      <c r="G70" s="693"/>
      <c r="H70" s="693"/>
      <c r="I70" s="687"/>
      <c r="J70" s="689"/>
      <c r="K70" s="690"/>
      <c r="L70" s="691"/>
      <c r="M70" s="692"/>
    </row>
    <row r="71" spans="1:14" ht="21" customHeight="1">
      <c r="A71" s="655" t="s">
        <v>227</v>
      </c>
      <c r="B71" s="360"/>
      <c r="C71" s="360"/>
      <c r="D71" s="360"/>
      <c r="E71" s="360"/>
      <c r="F71" s="360"/>
      <c r="G71" s="360"/>
      <c r="H71" s="360"/>
      <c r="I71" s="360"/>
      <c r="J71" s="360"/>
      <c r="K71" s="360"/>
      <c r="L71" s="360"/>
      <c r="M71" s="360"/>
      <c r="N71" s="656"/>
    </row>
    <row r="72" spans="1:14" ht="21" customHeight="1">
      <c r="A72" s="490" t="s">
        <v>221</v>
      </c>
      <c r="B72" s="491"/>
      <c r="C72" s="491"/>
      <c r="D72" s="491"/>
      <c r="E72" s="491"/>
      <c r="F72" s="491"/>
      <c r="G72" s="491"/>
      <c r="H72" s="491"/>
      <c r="I72" s="491"/>
      <c r="J72" s="491"/>
      <c r="K72" s="491"/>
      <c r="L72" s="491"/>
      <c r="M72" s="491"/>
      <c r="N72" s="492"/>
    </row>
    <row r="73" spans="1:14" ht="72" customHeight="1">
      <c r="A73" s="136" t="s">
        <v>56</v>
      </c>
      <c r="B73" s="775" t="s">
        <v>27</v>
      </c>
      <c r="C73" s="776"/>
      <c r="D73" s="777"/>
      <c r="E73" s="136" t="s">
        <v>43</v>
      </c>
      <c r="F73" s="719" t="s">
        <v>228</v>
      </c>
      <c r="G73" s="721"/>
      <c r="H73" s="719" t="s">
        <v>222</v>
      </c>
      <c r="I73" s="720"/>
      <c r="J73" s="720"/>
      <c r="K73" s="721"/>
      <c r="L73" s="719" t="s">
        <v>229</v>
      </c>
      <c r="M73" s="720"/>
      <c r="N73" s="721"/>
    </row>
    <row r="74" spans="1:17" ht="39" customHeight="1">
      <c r="A74" s="137"/>
      <c r="B74" s="704" t="s">
        <v>345</v>
      </c>
      <c r="C74" s="705"/>
      <c r="D74" s="706"/>
      <c r="E74" s="260" t="s">
        <v>346</v>
      </c>
      <c r="F74" s="704" t="s">
        <v>347</v>
      </c>
      <c r="G74" s="706"/>
      <c r="H74" s="779" t="s">
        <v>348</v>
      </c>
      <c r="I74" s="780"/>
      <c r="J74" s="780"/>
      <c r="K74" s="781"/>
      <c r="L74" s="766" t="s">
        <v>349</v>
      </c>
      <c r="M74" s="766"/>
      <c r="N74" s="766"/>
      <c r="O74" s="8"/>
      <c r="P74" s="8"/>
      <c r="Q74" s="8"/>
    </row>
    <row r="75" spans="1:14" ht="19.5" customHeight="1">
      <c r="A75" s="25"/>
      <c r="B75" s="707"/>
      <c r="C75" s="707"/>
      <c r="D75" s="707"/>
      <c r="E75" s="265"/>
      <c r="F75" s="707"/>
      <c r="G75" s="707"/>
      <c r="H75" s="761"/>
      <c r="I75" s="761"/>
      <c r="J75" s="761"/>
      <c r="K75" s="761"/>
      <c r="L75" s="707"/>
      <c r="M75" s="707"/>
      <c r="N75" s="707"/>
    </row>
    <row r="76" spans="1:14" s="10" customFormat="1" ht="19.5" customHeight="1">
      <c r="A76" s="708" t="s">
        <v>383</v>
      </c>
      <c r="B76" s="708"/>
      <c r="C76" s="708"/>
      <c r="D76" s="708"/>
      <c r="E76" s="708"/>
      <c r="F76" s="708"/>
      <c r="G76" s="708"/>
      <c r="H76" s="708"/>
      <c r="I76" s="708"/>
      <c r="J76" s="708"/>
      <c r="K76" s="708"/>
      <c r="L76" s="708"/>
      <c r="M76" s="708"/>
      <c r="N76" s="267"/>
    </row>
    <row r="77" spans="1:15" s="10" customFormat="1" ht="19.5" customHeight="1">
      <c r="A77" s="767"/>
      <c r="B77" s="768"/>
      <c r="C77" s="768"/>
      <c r="D77" s="769"/>
      <c r="E77" s="266" t="s">
        <v>384</v>
      </c>
      <c r="F77" s="266" t="s">
        <v>385</v>
      </c>
      <c r="G77" s="770" t="s">
        <v>386</v>
      </c>
      <c r="H77" s="771"/>
      <c r="I77" s="528"/>
      <c r="J77" s="528"/>
      <c r="K77" s="529" t="s">
        <v>389</v>
      </c>
      <c r="L77" s="530"/>
      <c r="M77" s="268" t="s">
        <v>390</v>
      </c>
      <c r="N77" s="268" t="s">
        <v>391</v>
      </c>
      <c r="O77" s="265"/>
    </row>
    <row r="78" spans="1:15" s="10" customFormat="1" ht="19.5" customHeight="1">
      <c r="A78" s="772" t="s">
        <v>387</v>
      </c>
      <c r="B78" s="773"/>
      <c r="C78" s="773"/>
      <c r="D78" s="774"/>
      <c r="E78" s="269" t="s">
        <v>392</v>
      </c>
      <c r="F78" s="269" t="s">
        <v>392</v>
      </c>
      <c r="G78" s="750" t="s">
        <v>393</v>
      </c>
      <c r="H78" s="751"/>
      <c r="I78" s="778" t="s">
        <v>388</v>
      </c>
      <c r="J78" s="778"/>
      <c r="K78" s="750" t="s">
        <v>394</v>
      </c>
      <c r="L78" s="751"/>
      <c r="M78" s="270">
        <v>12</v>
      </c>
      <c r="N78" s="270">
        <v>2020</v>
      </c>
      <c r="O78" s="265"/>
    </row>
    <row r="79" spans="1:14" ht="19.5" customHeight="1">
      <c r="A79" s="264"/>
      <c r="B79" s="262"/>
      <c r="C79" s="262"/>
      <c r="D79" s="262"/>
      <c r="E79" s="261"/>
      <c r="F79" s="262"/>
      <c r="G79" s="262"/>
      <c r="H79" s="263"/>
      <c r="I79" s="263"/>
      <c r="J79" s="263"/>
      <c r="K79" s="263"/>
      <c r="L79" s="262"/>
      <c r="M79" s="262"/>
      <c r="N79" s="262"/>
    </row>
    <row r="80" spans="1:14" s="13" customFormat="1" ht="21.75" customHeight="1">
      <c r="A80" s="762" t="s">
        <v>475</v>
      </c>
      <c r="B80" s="762"/>
      <c r="C80" s="762"/>
      <c r="D80" s="762"/>
      <c r="E80" s="762"/>
      <c r="F80" s="762"/>
      <c r="G80" s="762"/>
      <c r="H80" s="762"/>
      <c r="I80" s="762"/>
      <c r="J80" s="762"/>
      <c r="K80" s="762"/>
      <c r="L80" s="762"/>
      <c r="M80" s="762"/>
      <c r="N80" s="762"/>
    </row>
    <row r="81" spans="1:14" s="13" customFormat="1" ht="26.25" customHeight="1">
      <c r="A81" s="694" t="s">
        <v>230</v>
      </c>
      <c r="B81" s="695"/>
      <c r="C81" s="694" t="s">
        <v>250</v>
      </c>
      <c r="D81" s="698" t="s">
        <v>223</v>
      </c>
      <c r="E81" s="734" t="s">
        <v>350</v>
      </c>
      <c r="F81" s="735"/>
      <c r="G81" s="736"/>
      <c r="H81" s="700" t="s">
        <v>285</v>
      </c>
      <c r="I81" s="701"/>
      <c r="J81" s="701"/>
      <c r="K81" s="701"/>
      <c r="L81" s="701"/>
      <c r="M81" s="701"/>
      <c r="N81" s="702"/>
    </row>
    <row r="82" spans="1:14" s="13" customFormat="1" ht="103.5" customHeight="1">
      <c r="A82" s="696"/>
      <c r="B82" s="697"/>
      <c r="C82" s="696"/>
      <c r="D82" s="699"/>
      <c r="E82" s="696"/>
      <c r="F82" s="737"/>
      <c r="G82" s="697"/>
      <c r="H82" s="703" t="s">
        <v>395</v>
      </c>
      <c r="I82" s="703"/>
      <c r="J82" s="181" t="s">
        <v>396</v>
      </c>
      <c r="K82" s="743" t="s">
        <v>397</v>
      </c>
      <c r="L82" s="743"/>
      <c r="M82" s="181" t="s">
        <v>398</v>
      </c>
      <c r="N82" s="181" t="s">
        <v>399</v>
      </c>
    </row>
    <row r="83" spans="1:14" s="13" customFormat="1" ht="18.75" customHeight="1">
      <c r="A83" s="709" t="s">
        <v>351</v>
      </c>
      <c r="B83" s="710"/>
      <c r="C83" s="710"/>
      <c r="D83" s="710"/>
      <c r="E83" s="710"/>
      <c r="F83" s="710"/>
      <c r="G83" s="710"/>
      <c r="H83" s="710"/>
      <c r="I83" s="710"/>
      <c r="J83" s="710"/>
      <c r="K83" s="710"/>
      <c r="L83" s="710"/>
      <c r="M83" s="710"/>
      <c r="N83" s="711"/>
    </row>
    <row r="84" spans="1:14" s="13" customFormat="1" ht="19.5" customHeight="1">
      <c r="A84" s="546"/>
      <c r="B84" s="547"/>
      <c r="C84" s="138">
        <v>0</v>
      </c>
      <c r="D84" s="138">
        <v>0</v>
      </c>
      <c r="E84" s="540"/>
      <c r="F84" s="541"/>
      <c r="G84" s="542"/>
      <c r="H84" s="539"/>
      <c r="I84" s="539"/>
      <c r="J84" s="185"/>
      <c r="K84" s="539"/>
      <c r="L84" s="539"/>
      <c r="M84" s="185"/>
      <c r="N84" s="185"/>
    </row>
    <row r="85" spans="1:14" s="13" customFormat="1" ht="19.5" customHeight="1">
      <c r="A85" s="546"/>
      <c r="B85" s="547"/>
      <c r="C85" s="138">
        <v>0</v>
      </c>
      <c r="D85" s="138">
        <v>0</v>
      </c>
      <c r="E85" s="540"/>
      <c r="F85" s="541"/>
      <c r="G85" s="542"/>
      <c r="H85" s="539"/>
      <c r="I85" s="539"/>
      <c r="J85" s="185"/>
      <c r="K85" s="539"/>
      <c r="L85" s="539"/>
      <c r="M85" s="185"/>
      <c r="N85" s="185"/>
    </row>
    <row r="86" spans="1:14" s="13" customFormat="1" ht="19.5" customHeight="1">
      <c r="A86" s="546"/>
      <c r="B86" s="547"/>
      <c r="C86" s="138">
        <v>0</v>
      </c>
      <c r="D86" s="138">
        <v>0</v>
      </c>
      <c r="E86" s="540"/>
      <c r="F86" s="541"/>
      <c r="G86" s="542"/>
      <c r="H86" s="539"/>
      <c r="I86" s="539"/>
      <c r="J86" s="185"/>
      <c r="K86" s="539"/>
      <c r="L86" s="539"/>
      <c r="M86" s="185"/>
      <c r="N86" s="185"/>
    </row>
    <row r="87" spans="1:17" s="9" customFormat="1" ht="20.25" customHeight="1">
      <c r="A87" s="546"/>
      <c r="B87" s="547"/>
      <c r="C87" s="138">
        <v>0</v>
      </c>
      <c r="D87" s="138">
        <v>0</v>
      </c>
      <c r="E87" s="540"/>
      <c r="F87" s="541"/>
      <c r="G87" s="542"/>
      <c r="H87" s="539"/>
      <c r="I87" s="539"/>
      <c r="J87" s="185"/>
      <c r="K87" s="539"/>
      <c r="L87" s="539"/>
      <c r="M87" s="185"/>
      <c r="N87" s="185"/>
      <c r="O87" s="13"/>
      <c r="P87" s="13"/>
      <c r="Q87" s="13"/>
    </row>
    <row r="88" spans="1:17" s="9" customFormat="1" ht="24" customHeight="1">
      <c r="A88" s="712" t="s">
        <v>19</v>
      </c>
      <c r="B88" s="713"/>
      <c r="C88" s="713"/>
      <c r="D88" s="714"/>
      <c r="E88" s="577">
        <f>SUM(E84:E87)</f>
        <v>0</v>
      </c>
      <c r="F88" s="578"/>
      <c r="G88" s="579"/>
      <c r="H88" s="574"/>
      <c r="I88" s="575"/>
      <c r="J88" s="575"/>
      <c r="K88" s="575"/>
      <c r="L88" s="575"/>
      <c r="M88" s="575"/>
      <c r="N88" s="576"/>
      <c r="O88" s="13"/>
      <c r="P88" s="13"/>
      <c r="Q88" s="13"/>
    </row>
    <row r="89" spans="1:17" s="9" customFormat="1" ht="47.25" customHeight="1">
      <c r="A89" s="543" t="s">
        <v>352</v>
      </c>
      <c r="B89" s="544"/>
      <c r="C89" s="544"/>
      <c r="D89" s="544"/>
      <c r="E89" s="544"/>
      <c r="F89" s="544"/>
      <c r="G89" s="544"/>
      <c r="H89" s="544"/>
      <c r="I89" s="544"/>
      <c r="J89" s="544"/>
      <c r="K89" s="544"/>
      <c r="L89" s="544"/>
      <c r="M89" s="544"/>
      <c r="N89" s="545"/>
      <c r="O89" s="13"/>
      <c r="P89" s="13"/>
      <c r="Q89" s="13"/>
    </row>
    <row r="90" spans="1:17" s="9" customFormat="1" ht="19.5" customHeight="1">
      <c r="A90" s="546"/>
      <c r="B90" s="547"/>
      <c r="C90" s="138">
        <v>0</v>
      </c>
      <c r="D90" s="138">
        <v>0</v>
      </c>
      <c r="E90" s="540"/>
      <c r="F90" s="541"/>
      <c r="G90" s="542"/>
      <c r="H90" s="539"/>
      <c r="I90" s="539"/>
      <c r="J90" s="185"/>
      <c r="K90" s="539"/>
      <c r="L90" s="539"/>
      <c r="M90" s="185"/>
      <c r="N90" s="185"/>
      <c r="O90" s="13"/>
      <c r="P90" s="13"/>
      <c r="Q90" s="13"/>
    </row>
    <row r="91" spans="1:17" s="9" customFormat="1" ht="19.5" customHeight="1">
      <c r="A91" s="548"/>
      <c r="B91" s="549"/>
      <c r="C91" s="138">
        <v>0</v>
      </c>
      <c r="D91" s="138"/>
      <c r="E91" s="540"/>
      <c r="F91" s="541"/>
      <c r="G91" s="542"/>
      <c r="H91" s="539"/>
      <c r="I91" s="539"/>
      <c r="J91" s="185"/>
      <c r="K91" s="539"/>
      <c r="L91" s="539"/>
      <c r="M91" s="185"/>
      <c r="N91" s="185"/>
      <c r="O91" s="13"/>
      <c r="P91" s="13"/>
      <c r="Q91" s="13"/>
    </row>
    <row r="92" spans="1:17" s="9" customFormat="1" ht="21" customHeight="1">
      <c r="A92" s="546"/>
      <c r="B92" s="547"/>
      <c r="C92" s="138">
        <v>0</v>
      </c>
      <c r="D92" s="138">
        <v>0</v>
      </c>
      <c r="E92" s="540"/>
      <c r="F92" s="541"/>
      <c r="G92" s="542"/>
      <c r="H92" s="539"/>
      <c r="I92" s="539"/>
      <c r="J92" s="185"/>
      <c r="K92" s="539"/>
      <c r="L92" s="539"/>
      <c r="M92" s="185"/>
      <c r="N92" s="185"/>
      <c r="O92" s="13"/>
      <c r="P92" s="13"/>
      <c r="Q92" s="13"/>
    </row>
    <row r="93" spans="1:14" s="13" customFormat="1" ht="19.5" customHeight="1">
      <c r="A93" s="546"/>
      <c r="B93" s="547"/>
      <c r="C93" s="138">
        <v>0</v>
      </c>
      <c r="D93" s="138">
        <v>0</v>
      </c>
      <c r="E93" s="540"/>
      <c r="F93" s="541"/>
      <c r="G93" s="542"/>
      <c r="H93" s="539"/>
      <c r="I93" s="539"/>
      <c r="J93" s="185"/>
      <c r="K93" s="539"/>
      <c r="L93" s="539"/>
      <c r="M93" s="185"/>
      <c r="N93" s="185"/>
    </row>
    <row r="94" spans="1:14" s="13" customFormat="1" ht="62.25" customHeight="1">
      <c r="A94" s="562" t="s">
        <v>304</v>
      </c>
      <c r="B94" s="563"/>
      <c r="C94" s="563"/>
      <c r="D94" s="564"/>
      <c r="E94" s="536">
        <f>SUM(E90:E93)</f>
        <v>0</v>
      </c>
      <c r="F94" s="537"/>
      <c r="G94" s="538"/>
      <c r="H94" s="550"/>
      <c r="I94" s="551"/>
      <c r="J94" s="551"/>
      <c r="K94" s="551"/>
      <c r="L94" s="551"/>
      <c r="M94" s="551"/>
      <c r="N94" s="552"/>
    </row>
    <row r="95" spans="1:14" s="13" customFormat="1" ht="37.5" customHeight="1">
      <c r="A95" s="543" t="s">
        <v>353</v>
      </c>
      <c r="B95" s="544"/>
      <c r="C95" s="544"/>
      <c r="D95" s="544"/>
      <c r="E95" s="544"/>
      <c r="F95" s="544"/>
      <c r="G95" s="544"/>
      <c r="H95" s="544"/>
      <c r="I95" s="544"/>
      <c r="J95" s="544"/>
      <c r="K95" s="544"/>
      <c r="L95" s="544"/>
      <c r="M95" s="544"/>
      <c r="N95" s="545"/>
    </row>
    <row r="96" spans="1:14" s="13" customFormat="1" ht="21.75" customHeight="1">
      <c r="A96" s="546"/>
      <c r="B96" s="547"/>
      <c r="C96" s="138">
        <v>0</v>
      </c>
      <c r="D96" s="138">
        <v>0</v>
      </c>
      <c r="E96" s="540"/>
      <c r="F96" s="541"/>
      <c r="G96" s="542"/>
      <c r="H96" s="539"/>
      <c r="I96" s="539"/>
      <c r="J96" s="185"/>
      <c r="K96" s="539"/>
      <c r="L96" s="539"/>
      <c r="M96" s="185"/>
      <c r="N96" s="185"/>
    </row>
    <row r="97" spans="1:14" s="13" customFormat="1" ht="18.75" customHeight="1">
      <c r="A97" s="548"/>
      <c r="B97" s="549"/>
      <c r="C97" s="138">
        <v>0</v>
      </c>
      <c r="D97" s="138">
        <v>0</v>
      </c>
      <c r="E97" s="540"/>
      <c r="F97" s="541"/>
      <c r="G97" s="542"/>
      <c r="H97" s="539"/>
      <c r="I97" s="539"/>
      <c r="J97" s="185"/>
      <c r="K97" s="585"/>
      <c r="L97" s="586"/>
      <c r="M97" s="185"/>
      <c r="N97" s="185"/>
    </row>
    <row r="98" spans="1:14" s="13" customFormat="1" ht="21" customHeight="1">
      <c r="A98" s="546"/>
      <c r="B98" s="547"/>
      <c r="C98" s="138">
        <v>0</v>
      </c>
      <c r="D98" s="138">
        <v>0</v>
      </c>
      <c r="E98" s="540"/>
      <c r="F98" s="541"/>
      <c r="G98" s="542"/>
      <c r="H98" s="539"/>
      <c r="I98" s="539"/>
      <c r="J98" s="185"/>
      <c r="K98" s="539"/>
      <c r="L98" s="539"/>
      <c r="M98" s="185"/>
      <c r="N98" s="185"/>
    </row>
    <row r="99" spans="1:14" s="13" customFormat="1" ht="20.25" customHeight="1">
      <c r="A99" s="546"/>
      <c r="B99" s="547"/>
      <c r="C99" s="138">
        <v>0</v>
      </c>
      <c r="D99" s="138">
        <v>0</v>
      </c>
      <c r="E99" s="540"/>
      <c r="F99" s="541"/>
      <c r="G99" s="542"/>
      <c r="H99" s="539"/>
      <c r="I99" s="539"/>
      <c r="J99" s="185"/>
      <c r="K99" s="539"/>
      <c r="L99" s="539"/>
      <c r="M99" s="185"/>
      <c r="N99" s="185"/>
    </row>
    <row r="100" spans="1:14" s="13" customFormat="1" ht="33.75" customHeight="1">
      <c r="A100" s="565" t="s">
        <v>244</v>
      </c>
      <c r="B100" s="566"/>
      <c r="C100" s="566"/>
      <c r="D100" s="567"/>
      <c r="E100" s="536">
        <f>SUM(E96:E99)</f>
        <v>0</v>
      </c>
      <c r="F100" s="537"/>
      <c r="G100" s="538"/>
      <c r="H100" s="571"/>
      <c r="I100" s="572"/>
      <c r="J100" s="572"/>
      <c r="K100" s="572"/>
      <c r="L100" s="572"/>
      <c r="M100" s="572"/>
      <c r="N100" s="573"/>
    </row>
    <row r="101" spans="1:14" s="13" customFormat="1" ht="22.5" customHeight="1">
      <c r="A101" s="582" t="s">
        <v>354</v>
      </c>
      <c r="B101" s="583"/>
      <c r="C101" s="583"/>
      <c r="D101" s="583"/>
      <c r="E101" s="583"/>
      <c r="F101" s="583"/>
      <c r="G101" s="583"/>
      <c r="H101" s="583"/>
      <c r="I101" s="583"/>
      <c r="J101" s="583"/>
      <c r="K101" s="583"/>
      <c r="L101" s="583"/>
      <c r="M101" s="583"/>
      <c r="N101" s="584"/>
    </row>
    <row r="102" spans="1:14" s="13" customFormat="1" ht="22.5" customHeight="1">
      <c r="A102" s="546"/>
      <c r="B102" s="547"/>
      <c r="C102" s="138">
        <v>0</v>
      </c>
      <c r="D102" s="138">
        <v>0</v>
      </c>
      <c r="E102" s="540"/>
      <c r="F102" s="541"/>
      <c r="G102" s="542"/>
      <c r="H102" s="539"/>
      <c r="I102" s="539"/>
      <c r="J102" s="185"/>
      <c r="K102" s="539"/>
      <c r="L102" s="539"/>
      <c r="M102" s="185"/>
      <c r="N102" s="185"/>
    </row>
    <row r="103" spans="1:14" s="13" customFormat="1" ht="22.5" customHeight="1">
      <c r="A103" s="548"/>
      <c r="B103" s="549"/>
      <c r="C103" s="138">
        <v>0</v>
      </c>
      <c r="D103" s="138">
        <v>0</v>
      </c>
      <c r="E103" s="540"/>
      <c r="F103" s="541"/>
      <c r="G103" s="542"/>
      <c r="H103" s="539"/>
      <c r="I103" s="539"/>
      <c r="J103" s="185"/>
      <c r="K103" s="539"/>
      <c r="L103" s="539"/>
      <c r="M103" s="185"/>
      <c r="N103" s="185"/>
    </row>
    <row r="104" spans="1:14" s="13" customFormat="1" ht="22.5" customHeight="1">
      <c r="A104" s="546"/>
      <c r="B104" s="547"/>
      <c r="C104" s="138">
        <v>0</v>
      </c>
      <c r="D104" s="138">
        <v>0</v>
      </c>
      <c r="E104" s="540"/>
      <c r="F104" s="541"/>
      <c r="G104" s="542"/>
      <c r="H104" s="539"/>
      <c r="I104" s="539"/>
      <c r="J104" s="185"/>
      <c r="K104" s="539"/>
      <c r="L104" s="539"/>
      <c r="M104" s="185"/>
      <c r="N104" s="185"/>
    </row>
    <row r="105" spans="1:14" s="13" customFormat="1" ht="22.5" customHeight="1">
      <c r="A105" s="546"/>
      <c r="B105" s="547"/>
      <c r="C105" s="138">
        <v>0</v>
      </c>
      <c r="D105" s="138">
        <v>0</v>
      </c>
      <c r="E105" s="540"/>
      <c r="F105" s="541"/>
      <c r="G105" s="542"/>
      <c r="H105" s="539"/>
      <c r="I105" s="539"/>
      <c r="J105" s="185"/>
      <c r="K105" s="539"/>
      <c r="L105" s="539"/>
      <c r="M105" s="185"/>
      <c r="N105" s="185"/>
    </row>
    <row r="106" spans="1:14" s="13" customFormat="1" ht="18" customHeight="1">
      <c r="A106" s="568" t="s">
        <v>277</v>
      </c>
      <c r="B106" s="569"/>
      <c r="C106" s="569"/>
      <c r="D106" s="570"/>
      <c r="E106" s="536">
        <f>SUM(E102:E105)</f>
        <v>0</v>
      </c>
      <c r="F106" s="537"/>
      <c r="G106" s="538"/>
      <c r="H106" s="550"/>
      <c r="I106" s="551"/>
      <c r="J106" s="551"/>
      <c r="K106" s="551"/>
      <c r="L106" s="551"/>
      <c r="M106" s="551"/>
      <c r="N106" s="552"/>
    </row>
    <row r="107" spans="1:14" s="13" customFormat="1" ht="46.5" customHeight="1">
      <c r="A107" s="543" t="s">
        <v>355</v>
      </c>
      <c r="B107" s="544"/>
      <c r="C107" s="544"/>
      <c r="D107" s="544"/>
      <c r="E107" s="544"/>
      <c r="F107" s="544"/>
      <c r="G107" s="544"/>
      <c r="H107" s="544"/>
      <c r="I107" s="544"/>
      <c r="J107" s="544"/>
      <c r="K107" s="544"/>
      <c r="L107" s="544"/>
      <c r="M107" s="544"/>
      <c r="N107" s="545"/>
    </row>
    <row r="108" spans="1:14" s="13" customFormat="1" ht="22.5" customHeight="1">
      <c r="A108" s="546"/>
      <c r="B108" s="547"/>
      <c r="C108" s="138">
        <v>0</v>
      </c>
      <c r="D108" s="138">
        <v>0</v>
      </c>
      <c r="E108" s="540"/>
      <c r="F108" s="541"/>
      <c r="G108" s="542"/>
      <c r="H108" s="539"/>
      <c r="I108" s="539"/>
      <c r="J108" s="185"/>
      <c r="K108" s="539"/>
      <c r="L108" s="539"/>
      <c r="M108" s="185"/>
      <c r="N108" s="185"/>
    </row>
    <row r="109" spans="1:14" s="13" customFormat="1" ht="22.5" customHeight="1">
      <c r="A109" s="548"/>
      <c r="B109" s="549"/>
      <c r="C109" s="138">
        <v>0</v>
      </c>
      <c r="D109" s="138">
        <v>0</v>
      </c>
      <c r="E109" s="540"/>
      <c r="F109" s="541"/>
      <c r="G109" s="542"/>
      <c r="H109" s="539"/>
      <c r="I109" s="539"/>
      <c r="J109" s="185"/>
      <c r="K109" s="539"/>
      <c r="L109" s="539"/>
      <c r="M109" s="185"/>
      <c r="N109" s="185"/>
    </row>
    <row r="110" spans="1:14" s="13" customFormat="1" ht="22.5" customHeight="1">
      <c r="A110" s="546"/>
      <c r="B110" s="547"/>
      <c r="C110" s="138">
        <v>0</v>
      </c>
      <c r="D110" s="138">
        <v>0</v>
      </c>
      <c r="E110" s="540"/>
      <c r="F110" s="541"/>
      <c r="G110" s="542"/>
      <c r="H110" s="539"/>
      <c r="I110" s="539"/>
      <c r="J110" s="185"/>
      <c r="K110" s="539"/>
      <c r="L110" s="539"/>
      <c r="M110" s="185"/>
      <c r="N110" s="185"/>
    </row>
    <row r="111" spans="1:14" s="13" customFormat="1" ht="22.5" customHeight="1">
      <c r="A111" s="546"/>
      <c r="B111" s="547"/>
      <c r="C111" s="138">
        <v>0</v>
      </c>
      <c r="D111" s="138">
        <v>0</v>
      </c>
      <c r="E111" s="540"/>
      <c r="F111" s="541"/>
      <c r="G111" s="542"/>
      <c r="H111" s="539"/>
      <c r="I111" s="539"/>
      <c r="J111" s="185"/>
      <c r="K111" s="539"/>
      <c r="L111" s="539"/>
      <c r="M111" s="185"/>
      <c r="N111" s="185"/>
    </row>
    <row r="112" spans="1:14" s="13" customFormat="1" ht="30.75" customHeight="1">
      <c r="A112" s="560" t="s">
        <v>276</v>
      </c>
      <c r="B112" s="560"/>
      <c r="C112" s="560"/>
      <c r="D112" s="560"/>
      <c r="E112" s="580">
        <f>SUM(E108:E111)</f>
        <v>0</v>
      </c>
      <c r="F112" s="581"/>
      <c r="G112" s="581"/>
      <c r="H112" s="553"/>
      <c r="I112" s="553"/>
      <c r="J112" s="553"/>
      <c r="K112" s="553"/>
      <c r="L112" s="553"/>
      <c r="M112" s="553"/>
      <c r="N112" s="553"/>
    </row>
    <row r="113" spans="1:14" s="13" customFormat="1" ht="42" customHeight="1">
      <c r="A113" s="561" t="s">
        <v>356</v>
      </c>
      <c r="B113" s="561"/>
      <c r="C113" s="561"/>
      <c r="D113" s="561"/>
      <c r="E113" s="561"/>
      <c r="F113" s="561"/>
      <c r="G113" s="561"/>
      <c r="H113" s="561"/>
      <c r="I113" s="561"/>
      <c r="J113" s="561"/>
      <c r="K113" s="561"/>
      <c r="L113" s="561"/>
      <c r="M113" s="561"/>
      <c r="N113" s="561"/>
    </row>
    <row r="114" spans="1:14" s="13" customFormat="1" ht="19.5" customHeight="1">
      <c r="A114" s="546"/>
      <c r="B114" s="547"/>
      <c r="C114" s="138">
        <v>0</v>
      </c>
      <c r="D114" s="138">
        <v>0</v>
      </c>
      <c r="E114" s="540"/>
      <c r="F114" s="541"/>
      <c r="G114" s="542"/>
      <c r="H114" s="539"/>
      <c r="I114" s="539"/>
      <c r="J114" s="185"/>
      <c r="K114" s="539"/>
      <c r="L114" s="539"/>
      <c r="M114" s="185"/>
      <c r="N114" s="185"/>
    </row>
    <row r="115" spans="1:14" s="13" customFormat="1" ht="19.5" customHeight="1">
      <c r="A115" s="546"/>
      <c r="B115" s="547"/>
      <c r="C115" s="138">
        <v>0</v>
      </c>
      <c r="D115" s="138">
        <v>0</v>
      </c>
      <c r="E115" s="540"/>
      <c r="F115" s="541"/>
      <c r="G115" s="542"/>
      <c r="H115" s="539"/>
      <c r="I115" s="539"/>
      <c r="J115" s="185"/>
      <c r="K115" s="539"/>
      <c r="L115" s="539"/>
      <c r="M115" s="185"/>
      <c r="N115" s="185"/>
    </row>
    <row r="116" spans="1:14" s="13" customFormat="1" ht="19.5" customHeight="1">
      <c r="A116" s="546"/>
      <c r="B116" s="547"/>
      <c r="C116" s="138">
        <v>0</v>
      </c>
      <c r="D116" s="138">
        <v>0</v>
      </c>
      <c r="E116" s="540"/>
      <c r="F116" s="541"/>
      <c r="G116" s="542"/>
      <c r="H116" s="539"/>
      <c r="I116" s="539"/>
      <c r="J116" s="185"/>
      <c r="K116" s="539"/>
      <c r="L116" s="539"/>
      <c r="M116" s="185"/>
      <c r="N116" s="185"/>
    </row>
    <row r="117" spans="1:14" s="13" customFormat="1" ht="19.5" customHeight="1">
      <c r="A117" s="546"/>
      <c r="B117" s="547"/>
      <c r="C117" s="138">
        <v>0</v>
      </c>
      <c r="D117" s="138">
        <v>0</v>
      </c>
      <c r="E117" s="540"/>
      <c r="F117" s="541"/>
      <c r="G117" s="542"/>
      <c r="H117" s="539"/>
      <c r="I117" s="539"/>
      <c r="J117" s="185"/>
      <c r="K117" s="539"/>
      <c r="L117" s="539"/>
      <c r="M117" s="185"/>
      <c r="N117" s="185"/>
    </row>
    <row r="118" spans="1:14" s="13" customFormat="1" ht="23.25" customHeight="1">
      <c r="A118" s="557" t="s">
        <v>245</v>
      </c>
      <c r="B118" s="558"/>
      <c r="C118" s="558"/>
      <c r="D118" s="559"/>
      <c r="E118" s="536">
        <f>SUM(E114:E117)</f>
        <v>0</v>
      </c>
      <c r="F118" s="537"/>
      <c r="G118" s="538"/>
      <c r="H118" s="550"/>
      <c r="I118" s="551"/>
      <c r="J118" s="551"/>
      <c r="K118" s="551"/>
      <c r="L118" s="551"/>
      <c r="M118" s="551"/>
      <c r="N118" s="552"/>
    </row>
    <row r="119" spans="1:14" s="13" customFormat="1" ht="57.75" customHeight="1">
      <c r="A119" s="543" t="s">
        <v>357</v>
      </c>
      <c r="B119" s="544"/>
      <c r="C119" s="544"/>
      <c r="D119" s="544"/>
      <c r="E119" s="544"/>
      <c r="F119" s="544"/>
      <c r="G119" s="544"/>
      <c r="H119" s="544"/>
      <c r="I119" s="544"/>
      <c r="J119" s="544"/>
      <c r="K119" s="544"/>
      <c r="L119" s="544"/>
      <c r="M119" s="544"/>
      <c r="N119" s="545"/>
    </row>
    <row r="120" spans="1:14" s="13" customFormat="1" ht="19.5" customHeight="1">
      <c r="A120" s="546"/>
      <c r="B120" s="547"/>
      <c r="C120" s="138">
        <v>0</v>
      </c>
      <c r="D120" s="138">
        <v>0</v>
      </c>
      <c r="E120" s="540"/>
      <c r="F120" s="541"/>
      <c r="G120" s="542"/>
      <c r="H120" s="539"/>
      <c r="I120" s="539"/>
      <c r="J120" s="185"/>
      <c r="K120" s="539"/>
      <c r="L120" s="539"/>
      <c r="M120" s="185"/>
      <c r="N120" s="185"/>
    </row>
    <row r="121" spans="1:14" s="13" customFormat="1" ht="19.5" customHeight="1">
      <c r="A121" s="546"/>
      <c r="B121" s="547"/>
      <c r="C121" s="138">
        <v>0</v>
      </c>
      <c r="D121" s="138">
        <v>0</v>
      </c>
      <c r="E121" s="540"/>
      <c r="F121" s="541"/>
      <c r="G121" s="542"/>
      <c r="H121" s="539"/>
      <c r="I121" s="539"/>
      <c r="J121" s="185"/>
      <c r="K121" s="539"/>
      <c r="L121" s="539"/>
      <c r="M121" s="185"/>
      <c r="N121" s="185"/>
    </row>
    <row r="122" spans="1:14" s="13" customFormat="1" ht="19.5" customHeight="1">
      <c r="A122" s="546"/>
      <c r="B122" s="547"/>
      <c r="C122" s="138">
        <v>0</v>
      </c>
      <c r="D122" s="138">
        <v>0</v>
      </c>
      <c r="E122" s="540"/>
      <c r="F122" s="541"/>
      <c r="G122" s="542"/>
      <c r="H122" s="539"/>
      <c r="I122" s="539"/>
      <c r="J122" s="185"/>
      <c r="K122" s="539"/>
      <c r="L122" s="539"/>
      <c r="M122" s="185"/>
      <c r="N122" s="185"/>
    </row>
    <row r="123" spans="1:14" s="13" customFormat="1" ht="19.5" customHeight="1">
      <c r="A123" s="546"/>
      <c r="B123" s="547"/>
      <c r="C123" s="138">
        <v>0</v>
      </c>
      <c r="D123" s="138">
        <v>0</v>
      </c>
      <c r="E123" s="540"/>
      <c r="F123" s="541"/>
      <c r="G123" s="542"/>
      <c r="H123" s="539"/>
      <c r="I123" s="539"/>
      <c r="J123" s="185"/>
      <c r="K123" s="539"/>
      <c r="L123" s="539"/>
      <c r="M123" s="185"/>
      <c r="N123" s="185"/>
    </row>
    <row r="124" spans="1:14" s="13" customFormat="1" ht="30" customHeight="1">
      <c r="A124" s="557" t="s">
        <v>246</v>
      </c>
      <c r="B124" s="558"/>
      <c r="C124" s="558"/>
      <c r="D124" s="559"/>
      <c r="E124" s="536">
        <f>SUM(E120:E123)</f>
        <v>0</v>
      </c>
      <c r="F124" s="537"/>
      <c r="G124" s="538"/>
      <c r="H124" s="550"/>
      <c r="I124" s="551"/>
      <c r="J124" s="551"/>
      <c r="K124" s="551"/>
      <c r="L124" s="551"/>
      <c r="M124" s="551"/>
      <c r="N124" s="552"/>
    </row>
    <row r="125" spans="1:14" s="13" customFormat="1" ht="19.5" customHeight="1">
      <c r="A125" s="716" t="s">
        <v>25</v>
      </c>
      <c r="B125" s="717"/>
      <c r="C125" s="717"/>
      <c r="D125" s="718"/>
      <c r="E125" s="554">
        <f>E88+E94+E100+E106+E112+E118+E124</f>
        <v>0</v>
      </c>
      <c r="F125" s="555"/>
      <c r="G125" s="556"/>
      <c r="H125" s="550"/>
      <c r="I125" s="551"/>
      <c r="J125" s="551"/>
      <c r="K125" s="551"/>
      <c r="L125" s="551"/>
      <c r="M125" s="551"/>
      <c r="N125" s="552"/>
    </row>
    <row r="126" spans="1:17" s="9" customFormat="1" ht="23.25" customHeight="1" hidden="1">
      <c r="A126" s="139"/>
      <c r="B126" s="139"/>
      <c r="C126" s="139"/>
      <c r="D126" s="139"/>
      <c r="E126" s="139"/>
      <c r="F126" s="139"/>
      <c r="G126" s="139"/>
      <c r="H126" s="139"/>
      <c r="I126" s="139"/>
      <c r="J126" s="139"/>
      <c r="K126" s="139"/>
      <c r="L126" s="139"/>
      <c r="M126" s="140"/>
      <c r="N126" s="140"/>
      <c r="O126" s="13"/>
      <c r="P126" s="13"/>
      <c r="Q126" s="13"/>
    </row>
    <row r="127" spans="1:14" ht="18">
      <c r="A127" s="415" t="s">
        <v>476</v>
      </c>
      <c r="B127" s="415"/>
      <c r="C127" s="415"/>
      <c r="D127" s="415"/>
      <c r="E127" s="415"/>
      <c r="F127" s="415"/>
      <c r="G127" s="415"/>
      <c r="H127" s="415"/>
      <c r="I127" s="415"/>
      <c r="J127" s="415"/>
      <c r="K127" s="415"/>
      <c r="L127" s="415"/>
      <c r="M127" s="415"/>
      <c r="N127" s="415"/>
    </row>
    <row r="128" spans="1:14" ht="18.75" customHeight="1">
      <c r="A128" s="671" t="s">
        <v>224</v>
      </c>
      <c r="B128" s="672"/>
      <c r="C128" s="672"/>
      <c r="D128" s="672"/>
      <c r="E128" s="672"/>
      <c r="F128" s="672"/>
      <c r="G128" s="672"/>
      <c r="H128" s="672"/>
      <c r="I128" s="672"/>
      <c r="J128" s="672"/>
      <c r="K128" s="672"/>
      <c r="L128" s="673"/>
      <c r="M128" s="669" t="s">
        <v>225</v>
      </c>
      <c r="N128" s="670"/>
    </row>
    <row r="129" spans="1:14" ht="38.25" customHeight="1">
      <c r="A129" s="666" t="s">
        <v>358</v>
      </c>
      <c r="B129" s="667"/>
      <c r="C129" s="667"/>
      <c r="D129" s="667"/>
      <c r="E129" s="667"/>
      <c r="F129" s="667"/>
      <c r="G129" s="667"/>
      <c r="H129" s="667"/>
      <c r="I129" s="667"/>
      <c r="J129" s="667"/>
      <c r="K129" s="667"/>
      <c r="L129" s="668"/>
      <c r="M129" s="664">
        <v>0</v>
      </c>
      <c r="N129" s="665"/>
    </row>
    <row r="130" spans="1:14" ht="18">
      <c r="A130" s="387"/>
      <c r="B130" s="388"/>
      <c r="C130" s="388"/>
      <c r="D130" s="388"/>
      <c r="E130" s="388"/>
      <c r="F130" s="388"/>
      <c r="G130" s="388"/>
      <c r="H130" s="388"/>
      <c r="I130" s="388"/>
      <c r="J130" s="388"/>
      <c r="K130" s="388"/>
      <c r="L130" s="389"/>
      <c r="M130" s="664">
        <v>0</v>
      </c>
      <c r="N130" s="665"/>
    </row>
    <row r="131" spans="1:14" ht="18">
      <c r="A131" s="387"/>
      <c r="B131" s="388"/>
      <c r="C131" s="388"/>
      <c r="D131" s="388"/>
      <c r="E131" s="388"/>
      <c r="F131" s="388"/>
      <c r="G131" s="388"/>
      <c r="H131" s="388"/>
      <c r="I131" s="388"/>
      <c r="J131" s="388"/>
      <c r="K131" s="388"/>
      <c r="L131" s="389"/>
      <c r="M131" s="664">
        <v>0</v>
      </c>
      <c r="N131" s="665"/>
    </row>
    <row r="132" spans="1:14" ht="18">
      <c r="A132" s="387"/>
      <c r="B132" s="388"/>
      <c r="C132" s="388"/>
      <c r="D132" s="388"/>
      <c r="E132" s="388"/>
      <c r="F132" s="388"/>
      <c r="G132" s="388"/>
      <c r="H132" s="388"/>
      <c r="I132" s="388"/>
      <c r="J132" s="388"/>
      <c r="K132" s="388"/>
      <c r="L132" s="389"/>
      <c r="M132" s="664">
        <v>0</v>
      </c>
      <c r="N132" s="665"/>
    </row>
    <row r="133" spans="1:14" ht="17.25">
      <c r="A133" s="738" t="s">
        <v>42</v>
      </c>
      <c r="B133" s="739"/>
      <c r="C133" s="739"/>
      <c r="D133" s="739"/>
      <c r="E133" s="739"/>
      <c r="F133" s="739"/>
      <c r="G133" s="739"/>
      <c r="H133" s="739"/>
      <c r="I133" s="739"/>
      <c r="J133" s="739"/>
      <c r="K133" s="739"/>
      <c r="L133" s="740"/>
      <c r="M133" s="741">
        <f>SUM(M129:N132)</f>
        <v>0</v>
      </c>
      <c r="N133" s="742"/>
    </row>
    <row r="134" spans="1:18" ht="17.25">
      <c r="A134" s="327" t="s">
        <v>477</v>
      </c>
      <c r="B134" s="328"/>
      <c r="C134" s="328"/>
      <c r="D134" s="328"/>
      <c r="E134" s="328"/>
      <c r="F134" s="328"/>
      <c r="G134" s="328"/>
      <c r="H134" s="328"/>
      <c r="I134" s="328"/>
      <c r="J134" s="328"/>
      <c r="K134" s="328"/>
      <c r="L134" s="328"/>
      <c r="M134" s="329"/>
      <c r="N134" s="329"/>
      <c r="R134" s="10"/>
    </row>
    <row r="135" spans="1:18" ht="18">
      <c r="A135" s="531" t="s">
        <v>478</v>
      </c>
      <c r="B135" s="532"/>
      <c r="C135" s="532"/>
      <c r="D135" s="532"/>
      <c r="E135" s="532"/>
      <c r="F135" s="532"/>
      <c r="G135" s="533"/>
      <c r="H135" s="531" t="s">
        <v>479</v>
      </c>
      <c r="I135" s="532"/>
      <c r="J135" s="532"/>
      <c r="K135" s="532"/>
      <c r="L135" s="533"/>
      <c r="M135" s="534" t="s">
        <v>225</v>
      </c>
      <c r="N135" s="535"/>
      <c r="R135" s="10"/>
    </row>
    <row r="136" spans="1:18" ht="17.25">
      <c r="A136" s="523"/>
      <c r="B136" s="524"/>
      <c r="C136" s="524"/>
      <c r="D136" s="524"/>
      <c r="E136" s="524"/>
      <c r="F136" s="524"/>
      <c r="G136" s="525"/>
      <c r="H136" s="523"/>
      <c r="I136" s="524"/>
      <c r="J136" s="524"/>
      <c r="K136" s="524"/>
      <c r="L136" s="525"/>
      <c r="M136" s="526"/>
      <c r="N136" s="527"/>
      <c r="R136" s="10"/>
    </row>
    <row r="137" spans="1:18" ht="17.25">
      <c r="A137" s="523"/>
      <c r="B137" s="524"/>
      <c r="C137" s="524"/>
      <c r="D137" s="524"/>
      <c r="E137" s="524"/>
      <c r="F137" s="524"/>
      <c r="G137" s="525"/>
      <c r="H137" s="523"/>
      <c r="I137" s="524"/>
      <c r="J137" s="524"/>
      <c r="K137" s="524"/>
      <c r="L137" s="525"/>
      <c r="M137" s="526"/>
      <c r="N137" s="527"/>
      <c r="R137" s="10"/>
    </row>
    <row r="138" spans="1:18" ht="17.25">
      <c r="A138" s="523"/>
      <c r="B138" s="524"/>
      <c r="C138" s="524"/>
      <c r="D138" s="524"/>
      <c r="E138" s="524"/>
      <c r="F138" s="524"/>
      <c r="G138" s="525"/>
      <c r="H138" s="523"/>
      <c r="I138" s="524"/>
      <c r="J138" s="524"/>
      <c r="K138" s="524"/>
      <c r="L138" s="525"/>
      <c r="M138" s="526"/>
      <c r="N138" s="527"/>
      <c r="R138" s="10"/>
    </row>
    <row r="139" spans="1:18" ht="17.25">
      <c r="A139" s="523"/>
      <c r="B139" s="524"/>
      <c r="C139" s="524"/>
      <c r="D139" s="524"/>
      <c r="E139" s="524"/>
      <c r="F139" s="524"/>
      <c r="G139" s="525"/>
      <c r="H139" s="523"/>
      <c r="I139" s="524"/>
      <c r="J139" s="524"/>
      <c r="K139" s="524"/>
      <c r="L139" s="525"/>
      <c r="M139" s="526"/>
      <c r="N139" s="527"/>
      <c r="R139" s="10"/>
    </row>
    <row r="140" spans="1:14" ht="21.75" customHeight="1">
      <c r="A140" s="451" t="s">
        <v>480</v>
      </c>
      <c r="B140" s="451"/>
      <c r="C140" s="451"/>
      <c r="D140" s="451"/>
      <c r="E140" s="451"/>
      <c r="F140" s="451"/>
      <c r="G140" s="451"/>
      <c r="H140" s="451"/>
      <c r="I140" s="451"/>
      <c r="J140" s="451"/>
      <c r="K140" s="451"/>
      <c r="L140" s="451"/>
      <c r="M140" s="451"/>
      <c r="N140" s="715"/>
    </row>
    <row r="141" spans="1:14" ht="18.75" customHeight="1">
      <c r="A141" s="722" t="s">
        <v>297</v>
      </c>
      <c r="B141" s="723"/>
      <c r="C141" s="723"/>
      <c r="D141" s="723"/>
      <c r="E141" s="723"/>
      <c r="F141" s="723"/>
      <c r="G141" s="723"/>
      <c r="H141" s="723"/>
      <c r="I141" s="723"/>
      <c r="J141" s="723"/>
      <c r="K141" s="723"/>
      <c r="L141" s="723"/>
      <c r="M141" s="723"/>
      <c r="N141" s="724"/>
    </row>
    <row r="142" spans="1:14" ht="15.75" customHeight="1">
      <c r="A142" s="725" t="s">
        <v>359</v>
      </c>
      <c r="B142" s="726"/>
      <c r="C142" s="726"/>
      <c r="D142" s="726"/>
      <c r="E142" s="726"/>
      <c r="F142" s="726"/>
      <c r="G142" s="726"/>
      <c r="H142" s="726"/>
      <c r="I142" s="726"/>
      <c r="J142" s="726"/>
      <c r="K142" s="726"/>
      <c r="L142" s="726"/>
      <c r="M142" s="726"/>
      <c r="N142" s="727"/>
    </row>
    <row r="143" spans="1:14" ht="36.75" customHeight="1">
      <c r="A143" s="728"/>
      <c r="B143" s="729"/>
      <c r="C143" s="729"/>
      <c r="D143" s="729"/>
      <c r="E143" s="729"/>
      <c r="F143" s="729"/>
      <c r="G143" s="729"/>
      <c r="H143" s="729"/>
      <c r="I143" s="729"/>
      <c r="J143" s="729"/>
      <c r="K143" s="729"/>
      <c r="L143" s="729"/>
      <c r="M143" s="729"/>
      <c r="N143" s="730"/>
    </row>
    <row r="144" spans="1:14" ht="51" customHeight="1">
      <c r="A144" s="731"/>
      <c r="B144" s="732"/>
      <c r="C144" s="732"/>
      <c r="D144" s="732"/>
      <c r="E144" s="732"/>
      <c r="F144" s="732"/>
      <c r="G144" s="732"/>
      <c r="H144" s="732"/>
      <c r="I144" s="732"/>
      <c r="J144" s="732"/>
      <c r="K144" s="732"/>
      <c r="L144" s="732"/>
      <c r="M144" s="732"/>
      <c r="N144" s="733"/>
    </row>
    <row r="146" spans="1:13" ht="15">
      <c r="A146" s="9"/>
      <c r="B146" s="9"/>
      <c r="C146" s="9"/>
      <c r="D146" s="9"/>
      <c r="E146" s="9"/>
      <c r="F146" s="9"/>
      <c r="G146" s="9"/>
      <c r="H146" s="9"/>
      <c r="I146" s="9"/>
      <c r="J146" s="9"/>
      <c r="K146" s="25"/>
      <c r="L146" s="9"/>
      <c r="M146" s="9"/>
    </row>
    <row r="147" spans="1:14" ht="15">
      <c r="A147" s="9"/>
      <c r="B147" s="9"/>
      <c r="C147" s="9"/>
      <c r="D147" s="9"/>
      <c r="E147" s="9"/>
      <c r="F147" s="9"/>
      <c r="G147" s="9"/>
      <c r="H147" s="9"/>
      <c r="I147" s="9"/>
      <c r="J147" s="9"/>
      <c r="K147" s="25"/>
      <c r="L147" s="9"/>
      <c r="M147" s="9"/>
      <c r="N147" s="25"/>
    </row>
    <row r="148" spans="1:14" ht="15">
      <c r="A148" s="9"/>
      <c r="B148" s="9"/>
      <c r="C148" s="9"/>
      <c r="D148" s="9"/>
      <c r="E148" s="9"/>
      <c r="F148" s="9"/>
      <c r="G148" s="9"/>
      <c r="H148" s="9"/>
      <c r="I148" s="9"/>
      <c r="J148" s="9"/>
      <c r="K148" s="25"/>
      <c r="L148" s="9"/>
      <c r="M148" s="9"/>
      <c r="N148" s="25"/>
    </row>
    <row r="149" spans="1:14" ht="15">
      <c r="A149" s="9"/>
      <c r="B149" s="142"/>
      <c r="C149" s="9"/>
      <c r="D149" s="9"/>
      <c r="E149" s="9"/>
      <c r="F149" s="9"/>
      <c r="G149" s="9"/>
      <c r="H149" s="9"/>
      <c r="I149" s="9"/>
      <c r="J149" s="9"/>
      <c r="K149" s="25"/>
      <c r="L149" s="9"/>
      <c r="M149" s="9"/>
      <c r="N149" s="25"/>
    </row>
    <row r="150" spans="1:14" ht="15">
      <c r="A150" s="9"/>
      <c r="E150" s="9"/>
      <c r="F150" s="9"/>
      <c r="G150" s="9"/>
      <c r="H150" s="9"/>
      <c r="I150" s="9"/>
      <c r="J150" s="9"/>
      <c r="K150" s="25"/>
      <c r="L150" s="9"/>
      <c r="M150" s="9"/>
      <c r="N150" s="25"/>
    </row>
  </sheetData>
  <sheetProtection/>
  <mergeCells count="344">
    <mergeCell ref="A29:N29"/>
    <mergeCell ref="A30:N30"/>
    <mergeCell ref="I78:J78"/>
    <mergeCell ref="K78:L78"/>
    <mergeCell ref="A2:N2"/>
    <mergeCell ref="I64:J64"/>
    <mergeCell ref="F62:H62"/>
    <mergeCell ref="F64:H64"/>
    <mergeCell ref="F66:H66"/>
    <mergeCell ref="H74:K74"/>
    <mergeCell ref="A61:E61"/>
    <mergeCell ref="I48:J48"/>
    <mergeCell ref="B73:D73"/>
    <mergeCell ref="F73:G73"/>
    <mergeCell ref="L73:N73"/>
    <mergeCell ref="A71:N71"/>
    <mergeCell ref="A69:M69"/>
    <mergeCell ref="F70:H70"/>
    <mergeCell ref="K60:M60"/>
    <mergeCell ref="A65:M65"/>
    <mergeCell ref="H75:K75"/>
    <mergeCell ref="A80:N80"/>
    <mergeCell ref="L75:N75"/>
    <mergeCell ref="A72:N72"/>
    <mergeCell ref="A70:E70"/>
    <mergeCell ref="K70:M70"/>
    <mergeCell ref="L74:N74"/>
    <mergeCell ref="A77:D77"/>
    <mergeCell ref="G77:H77"/>
    <mergeCell ref="A78:D78"/>
    <mergeCell ref="G78:H78"/>
    <mergeCell ref="K4:M4"/>
    <mergeCell ref="K5:M5"/>
    <mergeCell ref="F42:H42"/>
    <mergeCell ref="I42:J42"/>
    <mergeCell ref="A4:J5"/>
    <mergeCell ref="A31:N31"/>
    <mergeCell ref="A32:N32"/>
    <mergeCell ref="A18:N18"/>
    <mergeCell ref="A20:N20"/>
    <mergeCell ref="A34:K34"/>
    <mergeCell ref="A132:L132"/>
    <mergeCell ref="M132:N132"/>
    <mergeCell ref="A19:N19"/>
    <mergeCell ref="K120:L120"/>
    <mergeCell ref="A121:B121"/>
    <mergeCell ref="K121:L121"/>
    <mergeCell ref="F45:H45"/>
    <mergeCell ref="F46:H46"/>
    <mergeCell ref="F47:H47"/>
    <mergeCell ref="I44:J44"/>
    <mergeCell ref="A119:N119"/>
    <mergeCell ref="F61:H61"/>
    <mergeCell ref="K61:M61"/>
    <mergeCell ref="I68:J68"/>
    <mergeCell ref="I59:J62"/>
    <mergeCell ref="E92:G92"/>
    <mergeCell ref="E93:G93"/>
    <mergeCell ref="H92:I92"/>
    <mergeCell ref="H93:I93"/>
    <mergeCell ref="A141:N141"/>
    <mergeCell ref="A142:N144"/>
    <mergeCell ref="E81:G82"/>
    <mergeCell ref="E84:G84"/>
    <mergeCell ref="E85:G85"/>
    <mergeCell ref="E86:G86"/>
    <mergeCell ref="A133:L133"/>
    <mergeCell ref="M133:N133"/>
    <mergeCell ref="A120:B120"/>
    <mergeCell ref="K82:L82"/>
    <mergeCell ref="H121:I121"/>
    <mergeCell ref="E122:G122"/>
    <mergeCell ref="H120:I120"/>
    <mergeCell ref="A117:B117"/>
    <mergeCell ref="I50:J50"/>
    <mergeCell ref="I70:J70"/>
    <mergeCell ref="I66:J66"/>
    <mergeCell ref="H73:K73"/>
    <mergeCell ref="A93:B93"/>
    <mergeCell ref="K93:L93"/>
    <mergeCell ref="M131:N131"/>
    <mergeCell ref="A131:L131"/>
    <mergeCell ref="A140:N140"/>
    <mergeCell ref="A127:N127"/>
    <mergeCell ref="H123:I123"/>
    <mergeCell ref="K122:L122"/>
    <mergeCell ref="K123:L123"/>
    <mergeCell ref="A123:B123"/>
    <mergeCell ref="A125:D125"/>
    <mergeCell ref="H122:I122"/>
    <mergeCell ref="A92:B92"/>
    <mergeCell ref="K92:L92"/>
    <mergeCell ref="A89:N89"/>
    <mergeCell ref="A90:B90"/>
    <mergeCell ref="K90:L90"/>
    <mergeCell ref="K91:L91"/>
    <mergeCell ref="E90:G90"/>
    <mergeCell ref="E91:G91"/>
    <mergeCell ref="A91:B91"/>
    <mergeCell ref="H90:I90"/>
    <mergeCell ref="H91:I91"/>
    <mergeCell ref="A87:B87"/>
    <mergeCell ref="K87:L87"/>
    <mergeCell ref="H87:I87"/>
    <mergeCell ref="A86:B86"/>
    <mergeCell ref="K86:L86"/>
    <mergeCell ref="A88:D88"/>
    <mergeCell ref="E87:G87"/>
    <mergeCell ref="H85:I85"/>
    <mergeCell ref="H86:I86"/>
    <mergeCell ref="A85:B85"/>
    <mergeCell ref="K85:L85"/>
    <mergeCell ref="H84:I84"/>
    <mergeCell ref="A83:N83"/>
    <mergeCell ref="A84:B84"/>
    <mergeCell ref="K84:L84"/>
    <mergeCell ref="A81:B82"/>
    <mergeCell ref="C81:C82"/>
    <mergeCell ref="D81:D82"/>
    <mergeCell ref="H81:N81"/>
    <mergeCell ref="H82:I82"/>
    <mergeCell ref="B74:D74"/>
    <mergeCell ref="F74:G74"/>
    <mergeCell ref="B75:D75"/>
    <mergeCell ref="F75:G75"/>
    <mergeCell ref="A76:M76"/>
    <mergeCell ref="A66:E66"/>
    <mergeCell ref="K66:M66"/>
    <mergeCell ref="A67:M67"/>
    <mergeCell ref="A68:E68"/>
    <mergeCell ref="K68:M68"/>
    <mergeCell ref="F68:H68"/>
    <mergeCell ref="I56:J57"/>
    <mergeCell ref="A62:E62"/>
    <mergeCell ref="K62:M62"/>
    <mergeCell ref="A63:M63"/>
    <mergeCell ref="A64:E64"/>
    <mergeCell ref="K64:M64"/>
    <mergeCell ref="A58:M58"/>
    <mergeCell ref="A59:E59"/>
    <mergeCell ref="K59:M59"/>
    <mergeCell ref="A60:E60"/>
    <mergeCell ref="A128:L128"/>
    <mergeCell ref="F59:H59"/>
    <mergeCell ref="F60:H60"/>
    <mergeCell ref="A55:M55"/>
    <mergeCell ref="A56:E56"/>
    <mergeCell ref="K56:M56"/>
    <mergeCell ref="A57:E57"/>
    <mergeCell ref="K57:M57"/>
    <mergeCell ref="F56:H56"/>
    <mergeCell ref="F57:H57"/>
    <mergeCell ref="F50:H50"/>
    <mergeCell ref="A53:M53"/>
    <mergeCell ref="A54:E54"/>
    <mergeCell ref="K54:M54"/>
    <mergeCell ref="F54:H54"/>
    <mergeCell ref="M130:N130"/>
    <mergeCell ref="A130:L130"/>
    <mergeCell ref="M129:N129"/>
    <mergeCell ref="A129:L129"/>
    <mergeCell ref="M128:N128"/>
    <mergeCell ref="A52:E52"/>
    <mergeCell ref="K52:M52"/>
    <mergeCell ref="F51:H51"/>
    <mergeCell ref="F52:H52"/>
    <mergeCell ref="I51:J51"/>
    <mergeCell ref="I52:J52"/>
    <mergeCell ref="F44:H44"/>
    <mergeCell ref="I54:J54"/>
    <mergeCell ref="A48:E48"/>
    <mergeCell ref="K48:M48"/>
    <mergeCell ref="A49:M49"/>
    <mergeCell ref="A50:E50"/>
    <mergeCell ref="K50:M50"/>
    <mergeCell ref="F48:H48"/>
    <mergeCell ref="A51:E51"/>
    <mergeCell ref="K51:M51"/>
    <mergeCell ref="A46:E46"/>
    <mergeCell ref="K46:M46"/>
    <mergeCell ref="A47:E47"/>
    <mergeCell ref="K47:M47"/>
    <mergeCell ref="I45:J45"/>
    <mergeCell ref="I46:J46"/>
    <mergeCell ref="I47:J47"/>
    <mergeCell ref="A43:M43"/>
    <mergeCell ref="A44:E44"/>
    <mergeCell ref="K44:M44"/>
    <mergeCell ref="A45:E45"/>
    <mergeCell ref="K45:M45"/>
    <mergeCell ref="A38:K38"/>
    <mergeCell ref="L38:N38"/>
    <mergeCell ref="A40:N40"/>
    <mergeCell ref="A41:M41"/>
    <mergeCell ref="A42:E42"/>
    <mergeCell ref="A36:K36"/>
    <mergeCell ref="A37:K37"/>
    <mergeCell ref="A39:K39"/>
    <mergeCell ref="A35:K35"/>
    <mergeCell ref="A27:N27"/>
    <mergeCell ref="A28:N28"/>
    <mergeCell ref="L34:N34"/>
    <mergeCell ref="L35:N35"/>
    <mergeCell ref="L36:N36"/>
    <mergeCell ref="L37:N37"/>
    <mergeCell ref="A21:N21"/>
    <mergeCell ref="A22:N22"/>
    <mergeCell ref="A23:N23"/>
    <mergeCell ref="A24:N24"/>
    <mergeCell ref="A25:N25"/>
    <mergeCell ref="A26:N26"/>
    <mergeCell ref="G7:I7"/>
    <mergeCell ref="J7:M7"/>
    <mergeCell ref="J12:M12"/>
    <mergeCell ref="J9:M9"/>
    <mergeCell ref="J16:M16"/>
    <mergeCell ref="A13:F17"/>
    <mergeCell ref="G13:I17"/>
    <mergeCell ref="J13:M13"/>
    <mergeCell ref="J14:M14"/>
    <mergeCell ref="A8:F12"/>
    <mergeCell ref="H98:I98"/>
    <mergeCell ref="K98:L98"/>
    <mergeCell ref="H96:I96"/>
    <mergeCell ref="K96:L96"/>
    <mergeCell ref="G8:I12"/>
    <mergeCell ref="J8:M8"/>
    <mergeCell ref="J17:M17"/>
    <mergeCell ref="J11:M11"/>
    <mergeCell ref="K42:M42"/>
    <mergeCell ref="A33:N33"/>
    <mergeCell ref="A95:N95"/>
    <mergeCell ref="A96:B96"/>
    <mergeCell ref="A1:N1"/>
    <mergeCell ref="A3:N3"/>
    <mergeCell ref="L39:N39"/>
    <mergeCell ref="J10:M10"/>
    <mergeCell ref="E96:G96"/>
    <mergeCell ref="J15:M15"/>
    <mergeCell ref="A6:N6"/>
    <mergeCell ref="A7:F7"/>
    <mergeCell ref="E97:G97"/>
    <mergeCell ref="H97:I97"/>
    <mergeCell ref="K97:L97"/>
    <mergeCell ref="A98:B98"/>
    <mergeCell ref="E98:G98"/>
    <mergeCell ref="A99:B99"/>
    <mergeCell ref="E99:G99"/>
    <mergeCell ref="H99:I99"/>
    <mergeCell ref="K99:L99"/>
    <mergeCell ref="A97:B97"/>
    <mergeCell ref="A101:N101"/>
    <mergeCell ref="A102:B102"/>
    <mergeCell ref="E102:G102"/>
    <mergeCell ref="H102:I102"/>
    <mergeCell ref="A103:B103"/>
    <mergeCell ref="E103:G103"/>
    <mergeCell ref="H103:I103"/>
    <mergeCell ref="K102:L102"/>
    <mergeCell ref="K103:L103"/>
    <mergeCell ref="H108:I108"/>
    <mergeCell ref="A104:B104"/>
    <mergeCell ref="E104:G104"/>
    <mergeCell ref="H104:I104"/>
    <mergeCell ref="K104:L104"/>
    <mergeCell ref="A105:B105"/>
    <mergeCell ref="E105:G105"/>
    <mergeCell ref="H105:I105"/>
    <mergeCell ref="K105:L105"/>
    <mergeCell ref="H109:I109"/>
    <mergeCell ref="K109:L109"/>
    <mergeCell ref="A110:B110"/>
    <mergeCell ref="E110:G110"/>
    <mergeCell ref="H110:I110"/>
    <mergeCell ref="K110:L110"/>
    <mergeCell ref="E117:G117"/>
    <mergeCell ref="A111:B111"/>
    <mergeCell ref="E111:G111"/>
    <mergeCell ref="A116:B116"/>
    <mergeCell ref="H114:I114"/>
    <mergeCell ref="E116:G116"/>
    <mergeCell ref="E114:G114"/>
    <mergeCell ref="A115:B115"/>
    <mergeCell ref="E112:G112"/>
    <mergeCell ref="H111:I111"/>
    <mergeCell ref="A122:B122"/>
    <mergeCell ref="H116:I116"/>
    <mergeCell ref="H88:N88"/>
    <mergeCell ref="H106:N106"/>
    <mergeCell ref="E88:G88"/>
    <mergeCell ref="E94:G94"/>
    <mergeCell ref="E100:G100"/>
    <mergeCell ref="E121:G121"/>
    <mergeCell ref="K111:L111"/>
    <mergeCell ref="H117:I117"/>
    <mergeCell ref="A124:D124"/>
    <mergeCell ref="A118:D118"/>
    <mergeCell ref="A112:D112"/>
    <mergeCell ref="A113:N113"/>
    <mergeCell ref="E124:G124"/>
    <mergeCell ref="A94:D94"/>
    <mergeCell ref="A100:D100"/>
    <mergeCell ref="A106:D106"/>
    <mergeCell ref="H94:N94"/>
    <mergeCell ref="H100:N100"/>
    <mergeCell ref="H125:N125"/>
    <mergeCell ref="H112:N112"/>
    <mergeCell ref="H118:N118"/>
    <mergeCell ref="H124:N124"/>
    <mergeCell ref="E123:G123"/>
    <mergeCell ref="E125:G125"/>
    <mergeCell ref="K114:L114"/>
    <mergeCell ref="K116:L116"/>
    <mergeCell ref="E120:G120"/>
    <mergeCell ref="K117:L117"/>
    <mergeCell ref="K115:L115"/>
    <mergeCell ref="E108:G108"/>
    <mergeCell ref="A107:N107"/>
    <mergeCell ref="A108:B108"/>
    <mergeCell ref="A114:B114"/>
    <mergeCell ref="E115:G115"/>
    <mergeCell ref="H115:I115"/>
    <mergeCell ref="K108:L108"/>
    <mergeCell ref="A109:B109"/>
    <mergeCell ref="E109:G109"/>
    <mergeCell ref="I77:J77"/>
    <mergeCell ref="K77:L77"/>
    <mergeCell ref="A135:G135"/>
    <mergeCell ref="H135:L135"/>
    <mergeCell ref="M135:N135"/>
    <mergeCell ref="A136:G136"/>
    <mergeCell ref="H136:L136"/>
    <mergeCell ref="M136:N136"/>
    <mergeCell ref="E106:G106"/>
    <mergeCell ref="E118:G118"/>
    <mergeCell ref="A139:G139"/>
    <mergeCell ref="H139:L139"/>
    <mergeCell ref="M139:N139"/>
    <mergeCell ref="A137:G137"/>
    <mergeCell ref="H137:L137"/>
    <mergeCell ref="M137:N137"/>
    <mergeCell ref="A138:G138"/>
    <mergeCell ref="H138:L138"/>
    <mergeCell ref="M138:N138"/>
  </mergeCells>
  <dataValidations count="15">
    <dataValidation allowBlank="1" showInputMessage="1" sqref="H124"/>
    <dataValidation allowBlank="1" showInputMessage="1" showErrorMessage="1" error="Šī aile nav jāaizpilda " sqref="M126:N126"/>
    <dataValidation type="list" allowBlank="1" showInputMessage="1" showErrorMessage="1" sqref="C114:C117 C90:C93">
      <formula1>"gab,m2,m3,m,kompl"</formula1>
    </dataValidation>
    <dataValidation type="list" allowBlank="1" showInputMessage="1" showErrorMessage="1" sqref="L38:N39">
      <formula1>"Jā,Nē"</formula1>
    </dataValidation>
    <dataValidation type="list" allowBlank="1" showInputMessage="1" showErrorMessage="1" sqref="C84:C87">
      <formula1>"gab,kompl"</formula1>
    </dataValidation>
    <dataValidation type="list" allowBlank="1" showInputMessage="1" showErrorMessage="1" sqref="C96:C99">
      <formula1>"gab"</formula1>
    </dataValidation>
    <dataValidation type="list" allowBlank="1" showInputMessage="1" showErrorMessage="1" sqref="C102:C105">
      <formula1>"ha"</formula1>
    </dataValidation>
    <dataValidation type="list" allowBlank="1" showInputMessage="1" showErrorMessage="1" sqref="C108:C111">
      <formula1>"gab,m2,m3,m,kompl,ha"</formula1>
    </dataValidation>
    <dataValidation type="list" allowBlank="1" showInputMessage="1" showErrorMessage="1" sqref="C120:C123">
      <formula1>"gab,m2,m3,m,t,kg,l,kompl"</formula1>
    </dataValidation>
    <dataValidation type="list" showInputMessage="1" showErrorMessage="1" sqref="F78">
      <formula1>"01,02,03,04,05,06,07,08,09,10,11,12"</formula1>
    </dataValidation>
    <dataValidation type="list" showInputMessage="1" showErrorMessage="1" sqref="G78:H78">
      <formula1>"2016,2017"</formula1>
    </dataValidation>
    <dataValidation type="list" allowBlank="1" showInputMessage="1" showErrorMessage="1" sqref="E78 K78">
      <formula1>"01,02,03,04,05,06,07,08,09,10,11,12,13,14,15,16,17,18,19,20,21,22,23,24,25,26,27,28,29,30,31"</formula1>
    </dataValidation>
    <dataValidation type="list" allowBlank="1" showInputMessage="1" showErrorMessage="1" sqref="N78">
      <formula1>"2019,2020,2021"</formula1>
    </dataValidation>
    <dataValidation type="list" allowBlank="1" showInputMessage="1" showErrorMessage="1" sqref="M78">
      <formula1>"01,02,03,04,05,06,07,08,09,10,11,12"</formula1>
    </dataValidation>
    <dataValidation allowBlank="1" showInputMessage="1" showErrorMessage="1" error="Neattiecināmo izmaksu summai jābūt vienādai ar neattiecināmu izmaksu kopsummu, kas norādīta C.14. tabulā " sqref="M133:M139"/>
  </dataValidations>
  <printOptions/>
  <pageMargins left="0.7086614173228347" right="0.7086614173228347" top="0.7480314960629921" bottom="0.7480314960629921" header="0.31496062992125984" footer="0.31496062992125984"/>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dimension ref="A1:F48"/>
  <sheetViews>
    <sheetView view="pageBreakPreview" zoomScale="115" zoomScaleSheetLayoutView="115" zoomScalePageLayoutView="0" workbookViewId="0" topLeftCell="A1">
      <selection activeCell="K14" sqref="K14"/>
    </sheetView>
  </sheetViews>
  <sheetFormatPr defaultColWidth="9.140625" defaultRowHeight="15"/>
  <cols>
    <col min="1" max="1" width="7.7109375" style="0" customWidth="1"/>
    <col min="2" max="2" width="21.00390625" style="0" customWidth="1"/>
    <col min="3" max="3" width="21.421875" style="0" customWidth="1"/>
    <col min="4" max="5" width="13.7109375" style="273" customWidth="1"/>
    <col min="6" max="6" width="14.28125" style="0" customWidth="1"/>
  </cols>
  <sheetData>
    <row r="1" spans="1:6" ht="15.75">
      <c r="A1" s="271" t="s">
        <v>402</v>
      </c>
      <c r="C1" s="271"/>
      <c r="D1" s="272"/>
      <c r="E1" s="272"/>
      <c r="F1" s="271"/>
    </row>
    <row r="2" ht="14.25" thickBot="1"/>
    <row r="3" spans="1:6" ht="47.25" customHeight="1" thickBot="1">
      <c r="A3" s="782" t="s">
        <v>36</v>
      </c>
      <c r="B3" s="784" t="s">
        <v>403</v>
      </c>
      <c r="C3" s="784" t="s">
        <v>404</v>
      </c>
      <c r="D3" s="784" t="s">
        <v>405</v>
      </c>
      <c r="E3" s="784" t="s">
        <v>406</v>
      </c>
      <c r="F3" s="785" t="s">
        <v>407</v>
      </c>
    </row>
    <row r="4" spans="1:6" ht="14.25" thickBot="1">
      <c r="A4" s="783"/>
      <c r="B4" s="784"/>
      <c r="C4" s="784"/>
      <c r="D4" s="784"/>
      <c r="E4" s="784"/>
      <c r="F4" s="786"/>
    </row>
    <row r="5" spans="1:6" ht="45.75" customHeight="1" thickBot="1">
      <c r="A5" s="787" t="s">
        <v>162</v>
      </c>
      <c r="B5" s="787" t="s">
        <v>408</v>
      </c>
      <c r="C5" s="276" t="s">
        <v>409</v>
      </c>
      <c r="D5" s="274">
        <v>30</v>
      </c>
      <c r="E5" s="784">
        <v>30</v>
      </c>
      <c r="F5" s="788"/>
    </row>
    <row r="6" spans="1:6" ht="50.25" customHeight="1" thickBot="1">
      <c r="A6" s="787"/>
      <c r="B6" s="787"/>
      <c r="C6" s="276" t="s">
        <v>410</v>
      </c>
      <c r="D6" s="274">
        <v>10</v>
      </c>
      <c r="E6" s="784"/>
      <c r="F6" s="789"/>
    </row>
    <row r="7" spans="1:6" ht="96.75" thickBot="1">
      <c r="A7" s="276" t="s">
        <v>163</v>
      </c>
      <c r="B7" s="276" t="s">
        <v>411</v>
      </c>
      <c r="C7" s="276" t="s">
        <v>412</v>
      </c>
      <c r="D7" s="274" t="s">
        <v>413</v>
      </c>
      <c r="E7" s="274">
        <v>15</v>
      </c>
      <c r="F7" s="277"/>
    </row>
    <row r="8" spans="1:6" ht="51.75" customHeight="1" thickBot="1">
      <c r="A8" s="790" t="s">
        <v>164</v>
      </c>
      <c r="B8" s="790" t="s">
        <v>414</v>
      </c>
      <c r="C8" s="276" t="s">
        <v>415</v>
      </c>
      <c r="D8" s="274">
        <v>10</v>
      </c>
      <c r="E8" s="782">
        <v>10</v>
      </c>
      <c r="F8" s="792"/>
    </row>
    <row r="9" spans="1:6" ht="45" customHeight="1" thickBot="1">
      <c r="A9" s="791"/>
      <c r="B9" s="791"/>
      <c r="C9" s="276" t="s">
        <v>416</v>
      </c>
      <c r="D9" s="274">
        <v>0</v>
      </c>
      <c r="E9" s="783"/>
      <c r="F9" s="793"/>
    </row>
    <row r="10" spans="1:6" ht="82.5" customHeight="1" thickBot="1">
      <c r="A10" s="278" t="s">
        <v>165</v>
      </c>
      <c r="B10" s="278" t="s">
        <v>417</v>
      </c>
      <c r="C10" s="276" t="s">
        <v>418</v>
      </c>
      <c r="D10" s="274" t="s">
        <v>413</v>
      </c>
      <c r="E10" s="275">
        <v>26</v>
      </c>
      <c r="F10" s="279"/>
    </row>
    <row r="11" spans="1:6" ht="82.5" customHeight="1" thickBot="1">
      <c r="A11" s="787" t="s">
        <v>166</v>
      </c>
      <c r="B11" s="787" t="s">
        <v>419</v>
      </c>
      <c r="C11" s="276" t="s">
        <v>420</v>
      </c>
      <c r="D11" s="274">
        <v>10</v>
      </c>
      <c r="E11" s="784">
        <v>10</v>
      </c>
      <c r="F11" s="788"/>
    </row>
    <row r="12" spans="1:6" ht="64.5" customHeight="1" thickBot="1">
      <c r="A12" s="787"/>
      <c r="B12" s="787"/>
      <c r="C12" s="276" t="s">
        <v>421</v>
      </c>
      <c r="D12" s="274">
        <v>5</v>
      </c>
      <c r="E12" s="784"/>
      <c r="F12" s="789"/>
    </row>
    <row r="13" spans="1:6" ht="187.5" thickBot="1">
      <c r="A13" s="787" t="s">
        <v>287</v>
      </c>
      <c r="B13" s="787" t="s">
        <v>422</v>
      </c>
      <c r="C13" s="276" t="s">
        <v>423</v>
      </c>
      <c r="D13" s="274">
        <v>0</v>
      </c>
      <c r="E13" s="784">
        <v>10</v>
      </c>
      <c r="F13" s="788"/>
    </row>
    <row r="14" spans="1:6" ht="178.5" customHeight="1" thickBot="1">
      <c r="A14" s="787"/>
      <c r="B14" s="787"/>
      <c r="C14" s="276" t="s">
        <v>424</v>
      </c>
      <c r="D14" s="274" t="s">
        <v>425</v>
      </c>
      <c r="E14" s="784"/>
      <c r="F14" s="789"/>
    </row>
    <row r="15" spans="1:6" ht="31.5" thickBot="1">
      <c r="A15" s="787" t="s">
        <v>167</v>
      </c>
      <c r="B15" s="787" t="s">
        <v>426</v>
      </c>
      <c r="C15" s="276" t="s">
        <v>20</v>
      </c>
      <c r="D15" s="274">
        <v>15</v>
      </c>
      <c r="E15" s="784">
        <v>15</v>
      </c>
      <c r="F15" s="788"/>
    </row>
    <row r="16" spans="1:6" ht="63" thickBot="1">
      <c r="A16" s="787"/>
      <c r="B16" s="787"/>
      <c r="C16" s="276" t="s">
        <v>427</v>
      </c>
      <c r="D16" s="274">
        <v>10</v>
      </c>
      <c r="E16" s="784"/>
      <c r="F16" s="794"/>
    </row>
    <row r="17" spans="1:6" ht="15.75" thickBot="1">
      <c r="A17" s="787"/>
      <c r="B17" s="787"/>
      <c r="C17" s="276" t="s">
        <v>428</v>
      </c>
      <c r="D17" s="274">
        <v>0</v>
      </c>
      <c r="E17" s="784"/>
      <c r="F17" s="789"/>
    </row>
    <row r="18" spans="1:6" ht="88.5" customHeight="1" thickBot="1">
      <c r="A18" s="276" t="s">
        <v>401</v>
      </c>
      <c r="B18" s="276" t="s">
        <v>429</v>
      </c>
      <c r="C18" s="276" t="s">
        <v>430</v>
      </c>
      <c r="D18" s="274">
        <v>5</v>
      </c>
      <c r="E18" s="274">
        <v>5</v>
      </c>
      <c r="F18" s="277"/>
    </row>
    <row r="19" spans="1:6" ht="15.75" thickBot="1">
      <c r="A19" s="795" t="s">
        <v>431</v>
      </c>
      <c r="B19" s="795"/>
      <c r="C19" s="795"/>
      <c r="D19" s="795"/>
      <c r="E19" s="280">
        <v>121</v>
      </c>
      <c r="F19" s="277"/>
    </row>
    <row r="20" spans="1:6" ht="19.5" customHeight="1" thickBot="1">
      <c r="A20" s="796" t="s">
        <v>432</v>
      </c>
      <c r="B20" s="797"/>
      <c r="C20" s="797"/>
      <c r="D20" s="797"/>
      <c r="E20" s="798"/>
      <c r="F20" s="281"/>
    </row>
    <row r="21" spans="1:6" ht="15" customHeight="1">
      <c r="A21" s="799" t="s">
        <v>433</v>
      </c>
      <c r="B21" s="799"/>
      <c r="C21" s="799"/>
      <c r="D21" s="799"/>
      <c r="E21" s="799"/>
      <c r="F21" s="799"/>
    </row>
    <row r="22" spans="1:6" ht="37.5" customHeight="1">
      <c r="A22" s="800" t="s">
        <v>434</v>
      </c>
      <c r="B22" s="800"/>
      <c r="C22" s="800"/>
      <c r="D22" s="800"/>
      <c r="E22" s="800"/>
      <c r="F22" s="800"/>
    </row>
    <row r="23" spans="1:6" ht="18.75" customHeight="1">
      <c r="A23" s="801" t="s">
        <v>435</v>
      </c>
      <c r="B23" s="801"/>
      <c r="C23" s="801"/>
      <c r="D23" s="801"/>
      <c r="E23" s="801"/>
      <c r="F23" s="801"/>
    </row>
    <row r="24" spans="1:6" ht="18.75" customHeight="1">
      <c r="A24" s="802" t="s">
        <v>436</v>
      </c>
      <c r="B24" s="802"/>
      <c r="C24" s="802"/>
      <c r="D24" s="802"/>
      <c r="E24" s="802"/>
      <c r="F24" s="802"/>
    </row>
    <row r="25" spans="1:6" ht="15" customHeight="1">
      <c r="A25" s="802" t="s">
        <v>437</v>
      </c>
      <c r="B25" s="802"/>
      <c r="C25" s="802"/>
      <c r="D25" s="802"/>
      <c r="E25" s="802"/>
      <c r="F25" s="802"/>
    </row>
    <row r="26" spans="1:6" ht="29.25" customHeight="1">
      <c r="A26" s="800" t="s">
        <v>438</v>
      </c>
      <c r="B26" s="800"/>
      <c r="C26" s="800"/>
      <c r="D26" s="800"/>
      <c r="E26" s="800"/>
      <c r="F26" s="800"/>
    </row>
    <row r="27" spans="1:6" ht="19.5" customHeight="1">
      <c r="A27" s="800" t="s">
        <v>439</v>
      </c>
      <c r="B27" s="800"/>
      <c r="C27" s="800"/>
      <c r="D27" s="800"/>
      <c r="E27" s="800"/>
      <c r="F27" s="800"/>
    </row>
    <row r="28" spans="1:6" ht="16.5" customHeight="1">
      <c r="A28" s="800" t="s">
        <v>440</v>
      </c>
      <c r="B28" s="800"/>
      <c r="C28" s="800"/>
      <c r="D28" s="800"/>
      <c r="E28" s="800"/>
      <c r="F28" s="800"/>
    </row>
    <row r="29" spans="1:6" ht="16.5" customHeight="1">
      <c r="A29" s="800" t="s">
        <v>441</v>
      </c>
      <c r="B29" s="800"/>
      <c r="C29" s="800"/>
      <c r="D29" s="800"/>
      <c r="E29" s="800"/>
      <c r="F29" s="800"/>
    </row>
    <row r="30" spans="1:6" ht="15" customHeight="1">
      <c r="A30" s="800" t="s">
        <v>442</v>
      </c>
      <c r="B30" s="800"/>
      <c r="C30" s="800"/>
      <c r="D30" s="800"/>
      <c r="E30" s="800"/>
      <c r="F30" s="800"/>
    </row>
    <row r="31" spans="1:6" ht="15" customHeight="1">
      <c r="A31" s="800" t="s">
        <v>443</v>
      </c>
      <c r="B31" s="800"/>
      <c r="C31" s="800"/>
      <c r="D31" s="800"/>
      <c r="E31" s="800"/>
      <c r="F31" s="800"/>
    </row>
    <row r="32" spans="1:6" ht="15" customHeight="1">
      <c r="A32" s="800" t="s">
        <v>444</v>
      </c>
      <c r="B32" s="800"/>
      <c r="C32" s="800"/>
      <c r="D32" s="800"/>
      <c r="E32" s="800"/>
      <c r="F32" s="800"/>
    </row>
    <row r="33" spans="1:6" ht="15" customHeight="1" thickBot="1">
      <c r="A33" s="283"/>
      <c r="B33" s="803"/>
      <c r="C33" s="803" t="s">
        <v>445</v>
      </c>
      <c r="D33" s="284" t="s">
        <v>446</v>
      </c>
      <c r="E33" s="282" t="s">
        <v>447</v>
      </c>
      <c r="F33" s="283"/>
    </row>
    <row r="34" spans="1:6" ht="15" customHeight="1">
      <c r="A34" s="283"/>
      <c r="B34" s="803"/>
      <c r="C34" s="803"/>
      <c r="D34" s="285">
        <v>1000</v>
      </c>
      <c r="E34" s="283"/>
      <c r="F34" s="283"/>
    </row>
    <row r="35" spans="1:6" s="287" customFormat="1" ht="15" customHeight="1">
      <c r="A35" s="804" t="s">
        <v>448</v>
      </c>
      <c r="B35" s="804"/>
      <c r="C35" s="804"/>
      <c r="D35" s="804"/>
      <c r="E35" s="804"/>
      <c r="F35" s="804"/>
    </row>
    <row r="36" spans="1:6" s="287" customFormat="1" ht="15" customHeight="1">
      <c r="A36" s="286" t="s">
        <v>449</v>
      </c>
      <c r="B36" s="286"/>
      <c r="C36" s="286"/>
      <c r="D36" s="286"/>
      <c r="E36" s="286"/>
      <c r="F36" s="286"/>
    </row>
    <row r="37" spans="1:6" ht="21.75" customHeight="1">
      <c r="A37" s="288" t="s">
        <v>450</v>
      </c>
      <c r="B37" s="289"/>
      <c r="C37" s="290"/>
      <c r="D37" s="290"/>
      <c r="E37" s="290"/>
      <c r="F37" s="291"/>
    </row>
    <row r="38" spans="1:6" ht="13.5" customHeight="1">
      <c r="A38" s="291"/>
      <c r="B38" s="289"/>
      <c r="C38" s="290"/>
      <c r="D38" s="290"/>
      <c r="E38" s="290"/>
      <c r="F38" s="291"/>
    </row>
    <row r="39" spans="1:6" ht="32.25" customHeight="1">
      <c r="A39" s="805" t="s">
        <v>451</v>
      </c>
      <c r="B39" s="805"/>
      <c r="C39" s="805"/>
      <c r="D39" s="805"/>
      <c r="E39" s="805"/>
      <c r="F39" s="805"/>
    </row>
    <row r="40" spans="1:6" ht="13.5">
      <c r="A40" s="291"/>
      <c r="B40" s="292"/>
      <c r="C40" s="292"/>
      <c r="D40" s="290"/>
      <c r="E40" s="290"/>
      <c r="F40" s="291"/>
    </row>
    <row r="41" spans="1:6" ht="27" customHeight="1">
      <c r="A41" s="291"/>
      <c r="B41" s="292"/>
      <c r="C41" s="292"/>
      <c r="D41" s="290"/>
      <c r="E41" s="290"/>
      <c r="F41" s="291"/>
    </row>
    <row r="42" spans="1:6" ht="13.5">
      <c r="A42" s="291"/>
      <c r="B42" s="292"/>
      <c r="C42" s="292"/>
      <c r="D42" s="290"/>
      <c r="E42" s="290"/>
      <c r="F42" s="291"/>
    </row>
    <row r="43" spans="1:6" ht="13.5">
      <c r="A43" s="291"/>
      <c r="B43" s="292"/>
      <c r="C43" s="292"/>
      <c r="D43" s="290"/>
      <c r="E43" s="290"/>
      <c r="F43" s="291"/>
    </row>
    <row r="44" spans="1:6" ht="13.5">
      <c r="A44" s="291"/>
      <c r="B44" s="292"/>
      <c r="C44" s="292"/>
      <c r="D44" s="290"/>
      <c r="E44" s="290"/>
      <c r="F44" s="291"/>
    </row>
    <row r="45" spans="1:6" ht="13.5">
      <c r="A45" s="291"/>
      <c r="B45" s="291"/>
      <c r="C45" s="291"/>
      <c r="F45" s="291"/>
    </row>
    <row r="46" spans="1:6" ht="13.5">
      <c r="A46" s="291"/>
      <c r="B46" s="291"/>
      <c r="C46" s="291"/>
      <c r="F46" s="291"/>
    </row>
    <row r="47" spans="1:6" ht="13.5">
      <c r="A47" s="291"/>
      <c r="B47" s="291"/>
      <c r="C47" s="291"/>
      <c r="F47" s="291"/>
    </row>
    <row r="48" spans="1:6" ht="15" customHeight="1" hidden="1">
      <c r="A48" s="291"/>
      <c r="B48" s="291"/>
      <c r="C48" s="291"/>
      <c r="F48" s="291"/>
    </row>
  </sheetData>
  <sheetProtection/>
  <mergeCells count="44">
    <mergeCell ref="B33:B34"/>
    <mergeCell ref="C33:C34"/>
    <mergeCell ref="A35:F35"/>
    <mergeCell ref="A39:F39"/>
    <mergeCell ref="A27:F27"/>
    <mergeCell ref="A28:F28"/>
    <mergeCell ref="A29:F29"/>
    <mergeCell ref="A30:F30"/>
    <mergeCell ref="A31:F31"/>
    <mergeCell ref="A32:F32"/>
    <mergeCell ref="A21:F21"/>
    <mergeCell ref="A22:F22"/>
    <mergeCell ref="A23:F23"/>
    <mergeCell ref="A24:F24"/>
    <mergeCell ref="A25:F25"/>
    <mergeCell ref="A26:F26"/>
    <mergeCell ref="A15:A17"/>
    <mergeCell ref="B15:B17"/>
    <mergeCell ref="E15:E17"/>
    <mergeCell ref="F15:F17"/>
    <mergeCell ref="A19:D19"/>
    <mergeCell ref="A20:E20"/>
    <mergeCell ref="A11:A12"/>
    <mergeCell ref="B11:B12"/>
    <mergeCell ref="E11:E12"/>
    <mergeCell ref="F11:F12"/>
    <mergeCell ref="A13:A14"/>
    <mergeCell ref="B13:B14"/>
    <mergeCell ref="E13:E14"/>
    <mergeCell ref="F13:F14"/>
    <mergeCell ref="A5:A6"/>
    <mergeCell ref="B5:B6"/>
    <mergeCell ref="E5:E6"/>
    <mergeCell ref="F5:F6"/>
    <mergeCell ref="A8:A9"/>
    <mergeCell ref="B8:B9"/>
    <mergeCell ref="E8:E9"/>
    <mergeCell ref="F8:F9"/>
    <mergeCell ref="A3:A4"/>
    <mergeCell ref="B3:B4"/>
    <mergeCell ref="C3:C4"/>
    <mergeCell ref="D3:D4"/>
    <mergeCell ref="E3:E4"/>
    <mergeCell ref="F3:F4"/>
  </mergeCells>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5"/>
  <dimension ref="A1:P30"/>
  <sheetViews>
    <sheetView showGridLines="0" view="pageBreakPreview" zoomScaleNormal="80" zoomScaleSheetLayoutView="100" zoomScalePageLayoutView="0" workbookViewId="0" topLeftCell="A1">
      <selection activeCell="U30" sqref="U30"/>
    </sheetView>
  </sheetViews>
  <sheetFormatPr defaultColWidth="9.140625" defaultRowHeight="15"/>
  <cols>
    <col min="1" max="1" width="6.7109375" style="4" customWidth="1"/>
    <col min="2" max="2" width="17.140625" style="4" customWidth="1"/>
    <col min="3" max="6" width="5.7109375" style="4" customWidth="1"/>
    <col min="7" max="7" width="2.7109375" style="4" customWidth="1"/>
    <col min="8" max="8" width="6.7109375" style="4" customWidth="1"/>
    <col min="9" max="9" width="4.140625" style="4" customWidth="1"/>
    <col min="10" max="10" width="4.00390625" style="4" customWidth="1"/>
    <col min="11" max="11" width="4.140625" style="4" customWidth="1"/>
    <col min="12" max="12" width="5.8515625" style="87" customWidth="1"/>
    <col min="13" max="13" width="6.00390625" style="87" customWidth="1"/>
    <col min="14" max="14" width="8.57421875" style="4" customWidth="1"/>
    <col min="15" max="15" width="9.28125" style="4" customWidth="1"/>
    <col min="16" max="16" width="6.7109375" style="4" customWidth="1"/>
    <col min="17" max="16384" width="9.140625" style="4" customWidth="1"/>
  </cols>
  <sheetData>
    <row r="1" spans="1:16" ht="15.75">
      <c r="A1" s="16" t="s">
        <v>267</v>
      </c>
      <c r="B1" s="16"/>
      <c r="C1" s="16"/>
      <c r="D1" s="16"/>
      <c r="E1" s="16"/>
      <c r="F1" s="16"/>
      <c r="G1" s="16"/>
      <c r="H1" s="16"/>
      <c r="I1" s="16"/>
      <c r="J1" s="16"/>
      <c r="K1" s="16"/>
      <c r="L1" s="80"/>
      <c r="M1" s="80"/>
      <c r="N1" s="16"/>
      <c r="O1" s="16"/>
      <c r="P1" s="16"/>
    </row>
    <row r="2" spans="1:16" ht="18.75" customHeight="1">
      <c r="A2" s="118" t="s">
        <v>268</v>
      </c>
      <c r="B2" s="119" t="s">
        <v>54</v>
      </c>
      <c r="C2" s="119"/>
      <c r="D2" s="119"/>
      <c r="E2" s="119"/>
      <c r="F2" s="119"/>
      <c r="G2" s="119"/>
      <c r="H2" s="119"/>
      <c r="I2" s="119"/>
      <c r="J2" s="119"/>
      <c r="K2" s="119"/>
      <c r="L2" s="119"/>
      <c r="M2" s="119"/>
      <c r="N2" s="119"/>
      <c r="O2" s="119"/>
      <c r="P2" s="119"/>
    </row>
    <row r="3" spans="1:16" ht="35.25" customHeight="1">
      <c r="A3" s="833" t="s">
        <v>80</v>
      </c>
      <c r="B3" s="834"/>
      <c r="C3" s="834"/>
      <c r="D3" s="834"/>
      <c r="E3" s="834"/>
      <c r="F3" s="834"/>
      <c r="G3" s="834"/>
      <c r="H3" s="834"/>
      <c r="I3" s="834"/>
      <c r="J3" s="834"/>
      <c r="K3" s="834"/>
      <c r="L3" s="834"/>
      <c r="M3" s="835"/>
      <c r="N3" s="843" t="s">
        <v>21</v>
      </c>
      <c r="O3" s="844"/>
      <c r="P3" s="844"/>
    </row>
    <row r="4" spans="1:16" ht="49.5" customHeight="1">
      <c r="A4" s="836"/>
      <c r="B4" s="837"/>
      <c r="C4" s="837"/>
      <c r="D4" s="837"/>
      <c r="E4" s="837"/>
      <c r="F4" s="837"/>
      <c r="G4" s="837"/>
      <c r="H4" s="837"/>
      <c r="I4" s="837"/>
      <c r="J4" s="837"/>
      <c r="K4" s="837"/>
      <c r="L4" s="837"/>
      <c r="M4" s="838"/>
      <c r="N4" s="830" t="s">
        <v>24</v>
      </c>
      <c r="O4" s="831"/>
      <c r="P4" s="832"/>
    </row>
    <row r="5" spans="1:16" ht="37.5" customHeight="1">
      <c r="A5" s="839"/>
      <c r="B5" s="840"/>
      <c r="C5" s="840"/>
      <c r="D5" s="840"/>
      <c r="E5" s="840"/>
      <c r="F5" s="840"/>
      <c r="G5" s="840"/>
      <c r="H5" s="840"/>
      <c r="I5" s="840"/>
      <c r="J5" s="840"/>
      <c r="K5" s="840"/>
      <c r="L5" s="840"/>
      <c r="M5" s="841"/>
      <c r="N5" s="92" t="s">
        <v>51</v>
      </c>
      <c r="O5" s="92" t="s">
        <v>52</v>
      </c>
      <c r="P5" s="92" t="s">
        <v>75</v>
      </c>
    </row>
    <row r="6" spans="1:16" ht="75.75" customHeight="1">
      <c r="A6" s="93" t="s">
        <v>162</v>
      </c>
      <c r="B6" s="640" t="s">
        <v>301</v>
      </c>
      <c r="C6" s="638"/>
      <c r="D6" s="638"/>
      <c r="E6" s="638"/>
      <c r="F6" s="638"/>
      <c r="G6" s="638"/>
      <c r="H6" s="638"/>
      <c r="I6" s="638"/>
      <c r="J6" s="638"/>
      <c r="K6" s="639"/>
      <c r="L6" s="845" t="s">
        <v>55</v>
      </c>
      <c r="M6" s="846"/>
      <c r="N6" s="22"/>
      <c r="O6" s="22"/>
      <c r="P6" s="22"/>
    </row>
    <row r="7" spans="1:16" ht="54.75" customHeight="1">
      <c r="A7" s="93" t="s">
        <v>163</v>
      </c>
      <c r="B7" s="640" t="s">
        <v>154</v>
      </c>
      <c r="C7" s="842"/>
      <c r="D7" s="842"/>
      <c r="E7" s="842"/>
      <c r="F7" s="842"/>
      <c r="G7" s="842"/>
      <c r="H7" s="842"/>
      <c r="I7" s="842"/>
      <c r="J7" s="842"/>
      <c r="K7" s="639"/>
      <c r="L7" s="825" t="s">
        <v>55</v>
      </c>
      <c r="M7" s="826"/>
      <c r="N7" s="22"/>
      <c r="O7" s="22"/>
      <c r="P7" s="22"/>
    </row>
    <row r="8" spans="1:16" s="2" customFormat="1" ht="33" customHeight="1">
      <c r="A8" s="93" t="s">
        <v>164</v>
      </c>
      <c r="B8" s="418" t="s">
        <v>286</v>
      </c>
      <c r="C8" s="419"/>
      <c r="D8" s="419"/>
      <c r="E8" s="419"/>
      <c r="F8" s="419"/>
      <c r="G8" s="419"/>
      <c r="H8" s="419"/>
      <c r="I8" s="419"/>
      <c r="J8" s="419"/>
      <c r="K8" s="420"/>
      <c r="L8" s="807" t="s">
        <v>64</v>
      </c>
      <c r="M8" s="807"/>
      <c r="N8" s="22"/>
      <c r="O8" s="22"/>
      <c r="P8" s="22"/>
    </row>
    <row r="9" spans="1:16" s="2" customFormat="1" ht="71.25" customHeight="1">
      <c r="A9" s="93" t="s">
        <v>165</v>
      </c>
      <c r="B9" s="418" t="s">
        <v>298</v>
      </c>
      <c r="C9" s="419"/>
      <c r="D9" s="419"/>
      <c r="E9" s="419"/>
      <c r="F9" s="419"/>
      <c r="G9" s="419"/>
      <c r="H9" s="419"/>
      <c r="I9" s="419"/>
      <c r="J9" s="419"/>
      <c r="K9" s="420"/>
      <c r="L9" s="807" t="s">
        <v>64</v>
      </c>
      <c r="M9" s="807"/>
      <c r="N9" s="22"/>
      <c r="O9" s="22"/>
      <c r="P9" s="22"/>
    </row>
    <row r="10" spans="1:16" s="2" customFormat="1" ht="38.25" customHeight="1">
      <c r="A10" s="93" t="s">
        <v>166</v>
      </c>
      <c r="B10" s="418" t="s">
        <v>400</v>
      </c>
      <c r="C10" s="419"/>
      <c r="D10" s="419"/>
      <c r="E10" s="419"/>
      <c r="F10" s="419"/>
      <c r="G10" s="419"/>
      <c r="H10" s="419"/>
      <c r="I10" s="419"/>
      <c r="J10" s="419"/>
      <c r="K10" s="420"/>
      <c r="L10" s="827" t="s">
        <v>64</v>
      </c>
      <c r="M10" s="828"/>
      <c r="N10" s="22"/>
      <c r="O10" s="22"/>
      <c r="P10" s="22"/>
    </row>
    <row r="11" spans="1:16" ht="34.5" customHeight="1">
      <c r="A11" s="93" t="s">
        <v>287</v>
      </c>
      <c r="B11" s="463" t="s">
        <v>299</v>
      </c>
      <c r="C11" s="463"/>
      <c r="D11" s="463"/>
      <c r="E11" s="463"/>
      <c r="F11" s="463"/>
      <c r="G11" s="463"/>
      <c r="H11" s="463"/>
      <c r="I11" s="463"/>
      <c r="J11" s="463"/>
      <c r="K11" s="463"/>
      <c r="L11" s="806" t="s">
        <v>64</v>
      </c>
      <c r="M11" s="806"/>
      <c r="N11" s="11"/>
      <c r="O11" s="11"/>
      <c r="P11" s="11"/>
    </row>
    <row r="12" spans="1:16" ht="34.5" customHeight="1">
      <c r="A12" s="93" t="s">
        <v>167</v>
      </c>
      <c r="B12" s="640" t="s">
        <v>292</v>
      </c>
      <c r="C12" s="842"/>
      <c r="D12" s="842"/>
      <c r="E12" s="842"/>
      <c r="F12" s="842"/>
      <c r="G12" s="842"/>
      <c r="H12" s="842"/>
      <c r="I12" s="842"/>
      <c r="J12" s="842"/>
      <c r="K12" s="639"/>
      <c r="L12" s="806" t="s">
        <v>64</v>
      </c>
      <c r="M12" s="806"/>
      <c r="N12" s="11"/>
      <c r="O12" s="11"/>
      <c r="P12" s="11"/>
    </row>
    <row r="13" spans="1:16" ht="45.75" customHeight="1">
      <c r="A13" s="93" t="s">
        <v>401</v>
      </c>
      <c r="B13" s="640" t="s">
        <v>486</v>
      </c>
      <c r="C13" s="842"/>
      <c r="D13" s="842"/>
      <c r="E13" s="842"/>
      <c r="F13" s="842"/>
      <c r="G13" s="842"/>
      <c r="H13" s="842"/>
      <c r="I13" s="842"/>
      <c r="J13" s="842"/>
      <c r="K13" s="639"/>
      <c r="L13" s="806" t="s">
        <v>55</v>
      </c>
      <c r="M13" s="806"/>
      <c r="N13" s="14"/>
      <c r="O13" s="14"/>
      <c r="P13" s="14"/>
    </row>
    <row r="14" spans="1:16" ht="15" customHeight="1">
      <c r="A14" s="823" t="s">
        <v>1</v>
      </c>
      <c r="B14" s="824"/>
      <c r="C14" s="824"/>
      <c r="D14" s="824"/>
      <c r="E14" s="824"/>
      <c r="F14" s="824"/>
      <c r="G14" s="824"/>
      <c r="H14" s="824"/>
      <c r="I14" s="824"/>
      <c r="J14" s="824"/>
      <c r="K14" s="824"/>
      <c r="L14" s="824"/>
      <c r="M14" s="824"/>
      <c r="N14" s="824"/>
      <c r="O14" s="824"/>
      <c r="P14" s="824"/>
    </row>
    <row r="15" spans="1:16" ht="21" customHeight="1">
      <c r="A15" s="94" t="s">
        <v>487</v>
      </c>
      <c r="B15" s="820"/>
      <c r="C15" s="821"/>
      <c r="D15" s="821"/>
      <c r="E15" s="821"/>
      <c r="F15" s="821"/>
      <c r="G15" s="821"/>
      <c r="H15" s="821"/>
      <c r="I15" s="821"/>
      <c r="J15" s="821"/>
      <c r="K15" s="822"/>
      <c r="L15" s="818"/>
      <c r="M15" s="819"/>
      <c r="N15" s="19"/>
      <c r="O15" s="19"/>
      <c r="P15" s="19"/>
    </row>
    <row r="16" spans="1:16" ht="19.5" customHeight="1">
      <c r="A16" s="90"/>
      <c r="B16" s="88"/>
      <c r="C16" s="89"/>
      <c r="D16" s="89"/>
      <c r="E16" s="89"/>
      <c r="F16" s="89"/>
      <c r="G16" s="89"/>
      <c r="H16" s="89"/>
      <c r="I16" s="89"/>
      <c r="J16" s="89"/>
      <c r="K16" s="89"/>
      <c r="L16" s="89"/>
      <c r="M16" s="89"/>
      <c r="N16" s="89"/>
      <c r="O16" s="89"/>
      <c r="P16" s="89"/>
    </row>
    <row r="17" spans="1:16" ht="20.25" customHeight="1">
      <c r="A17" s="120" t="s">
        <v>269</v>
      </c>
      <c r="B17" s="816" t="s">
        <v>249</v>
      </c>
      <c r="C17" s="817"/>
      <c r="D17" s="817"/>
      <c r="E17" s="817"/>
      <c r="F17" s="817"/>
      <c r="G17" s="817"/>
      <c r="H17" s="817"/>
      <c r="I17" s="817"/>
      <c r="J17" s="817"/>
      <c r="K17" s="817"/>
      <c r="L17" s="817"/>
      <c r="M17" s="817"/>
      <c r="N17" s="817"/>
      <c r="O17" s="817"/>
      <c r="P17" s="817"/>
    </row>
    <row r="18" spans="1:16" ht="31.5" customHeight="1">
      <c r="A18" s="829" t="s">
        <v>248</v>
      </c>
      <c r="B18" s="829"/>
      <c r="C18" s="829"/>
      <c r="D18" s="829"/>
      <c r="E18" s="829"/>
      <c r="F18" s="829"/>
      <c r="G18" s="829"/>
      <c r="H18" s="829"/>
      <c r="I18" s="829"/>
      <c r="J18" s="829"/>
      <c r="K18" s="829"/>
      <c r="L18" s="829"/>
      <c r="M18" s="829"/>
      <c r="N18" s="829"/>
      <c r="O18" s="829"/>
      <c r="P18" s="829"/>
    </row>
    <row r="19" spans="1:16" ht="30.75" customHeight="1">
      <c r="A19" s="849" t="s">
        <v>158</v>
      </c>
      <c r="B19" s="850"/>
      <c r="C19" s="850"/>
      <c r="D19" s="850"/>
      <c r="E19" s="850"/>
      <c r="F19" s="850"/>
      <c r="G19" s="850"/>
      <c r="H19" s="850"/>
      <c r="I19" s="850"/>
      <c r="J19" s="850"/>
      <c r="K19" s="79"/>
      <c r="L19" s="81"/>
      <c r="M19" s="81"/>
      <c r="N19" s="79"/>
      <c r="O19" s="79"/>
      <c r="P19" s="79"/>
    </row>
    <row r="20" spans="1:16" ht="30.75" customHeight="1">
      <c r="A20" s="148"/>
      <c r="B20" s="149"/>
      <c r="C20" s="149"/>
      <c r="D20" s="149"/>
      <c r="E20" s="149"/>
      <c r="F20" s="149"/>
      <c r="G20" s="149"/>
      <c r="H20" s="149"/>
      <c r="I20" s="149"/>
      <c r="J20" s="149"/>
      <c r="K20" s="79"/>
      <c r="L20" s="81"/>
      <c r="M20" s="81"/>
      <c r="N20" s="79"/>
      <c r="O20" s="79"/>
      <c r="P20" s="79"/>
    </row>
    <row r="21" spans="1:16" ht="12" customHeight="1">
      <c r="A21" s="61"/>
      <c r="B21" s="851" t="s">
        <v>50</v>
      </c>
      <c r="C21" s="851"/>
      <c r="D21" s="851"/>
      <c r="E21" s="851"/>
      <c r="F21" s="851"/>
      <c r="G21" s="851"/>
      <c r="H21" s="851"/>
      <c r="I21" s="851"/>
      <c r="J21" s="851"/>
      <c r="K21" s="79"/>
      <c r="L21" s="81"/>
      <c r="M21" s="81"/>
      <c r="N21" s="79"/>
      <c r="O21" s="79"/>
      <c r="P21" s="79"/>
    </row>
    <row r="22" spans="1:16" ht="12" customHeight="1">
      <c r="A22" s="61"/>
      <c r="B22" s="150"/>
      <c r="C22" s="150"/>
      <c r="D22" s="150"/>
      <c r="E22" s="150"/>
      <c r="F22" s="150"/>
      <c r="G22" s="150"/>
      <c r="H22" s="150"/>
      <c r="I22" s="150"/>
      <c r="J22" s="150"/>
      <c r="K22" s="79"/>
      <c r="L22" s="81"/>
      <c r="M22" s="81"/>
      <c r="N22" s="79"/>
      <c r="O22" s="79"/>
      <c r="P22" s="79"/>
    </row>
    <row r="23" spans="1:16" ht="12" customHeight="1">
      <c r="A23" s="61"/>
      <c r="B23" s="150"/>
      <c r="C23" s="150"/>
      <c r="D23" s="150"/>
      <c r="E23" s="150"/>
      <c r="F23" s="150"/>
      <c r="G23" s="150"/>
      <c r="H23" s="150"/>
      <c r="I23" s="150"/>
      <c r="J23" s="150"/>
      <c r="K23" s="79"/>
      <c r="L23" s="81"/>
      <c r="M23" s="81"/>
      <c r="N23" s="79"/>
      <c r="O23" s="79"/>
      <c r="P23" s="79"/>
    </row>
    <row r="24" spans="1:16" ht="15">
      <c r="A24" s="73"/>
      <c r="B24" s="9"/>
      <c r="C24" s="9"/>
      <c r="D24" s="9"/>
      <c r="E24" s="9"/>
      <c r="F24" s="9"/>
      <c r="G24" s="9"/>
      <c r="H24" s="9"/>
      <c r="I24" s="9"/>
      <c r="J24" s="9"/>
      <c r="K24" s="9"/>
      <c r="L24" s="83"/>
      <c r="M24" s="83"/>
      <c r="N24" s="9"/>
      <c r="O24" s="9"/>
      <c r="P24" s="9"/>
    </row>
    <row r="25" spans="1:16" ht="21" customHeight="1">
      <c r="A25" s="808" t="s">
        <v>10</v>
      </c>
      <c r="B25" s="809"/>
      <c r="C25" s="810"/>
      <c r="D25" s="95">
        <v>2017</v>
      </c>
      <c r="E25" s="811" t="s">
        <v>155</v>
      </c>
      <c r="F25" s="811"/>
      <c r="G25" s="812"/>
      <c r="H25" s="813"/>
      <c r="I25" s="814"/>
      <c r="J25" s="814"/>
      <c r="K25" s="815"/>
      <c r="L25" s="84"/>
      <c r="M25" s="84"/>
      <c r="N25" s="69"/>
      <c r="O25" s="74"/>
      <c r="P25" s="9"/>
    </row>
    <row r="26" spans="1:16" ht="19.5" customHeight="1">
      <c r="A26" s="75"/>
      <c r="B26" s="27"/>
      <c r="C26" s="27"/>
      <c r="D26" s="15"/>
      <c r="E26" s="70"/>
      <c r="F26" s="70"/>
      <c r="G26" s="24"/>
      <c r="H26" s="24"/>
      <c r="I26" s="91" t="s">
        <v>156</v>
      </c>
      <c r="J26" s="91"/>
      <c r="K26" s="91"/>
      <c r="L26" s="85"/>
      <c r="M26" s="86"/>
      <c r="N26" s="9"/>
      <c r="O26" s="9"/>
      <c r="P26" s="9"/>
    </row>
    <row r="27" spans="1:16" ht="20.25" customHeight="1">
      <c r="A27" s="76" t="s">
        <v>157</v>
      </c>
      <c r="B27" s="77"/>
      <c r="C27" s="77"/>
      <c r="D27" s="77"/>
      <c r="E27" s="77"/>
      <c r="F27" s="77"/>
      <c r="G27" s="77"/>
      <c r="H27" s="77"/>
      <c r="I27" s="77"/>
      <c r="J27" s="71"/>
      <c r="K27" s="71"/>
      <c r="L27" s="83"/>
      <c r="M27" s="82"/>
      <c r="N27" s="9"/>
      <c r="O27" s="9"/>
      <c r="P27" s="9"/>
    </row>
    <row r="28" spans="1:16" ht="33.75" customHeight="1">
      <c r="A28" s="78"/>
      <c r="B28" s="852" t="s">
        <v>23</v>
      </c>
      <c r="C28" s="852"/>
      <c r="D28" s="852"/>
      <c r="E28" s="852"/>
      <c r="F28" s="852"/>
      <c r="G28" s="852"/>
      <c r="H28" s="852"/>
      <c r="I28" s="854" t="s">
        <v>161</v>
      </c>
      <c r="J28" s="854"/>
      <c r="K28" s="854"/>
      <c r="L28" s="854"/>
      <c r="M28" s="854"/>
      <c r="N28" s="854"/>
      <c r="O28" s="9"/>
      <c r="P28" s="9"/>
    </row>
    <row r="29" spans="1:16" ht="18.75" customHeight="1">
      <c r="A29" s="78"/>
      <c r="B29" s="72"/>
      <c r="C29" s="72"/>
      <c r="D29" s="72"/>
      <c r="E29" s="852"/>
      <c r="F29" s="852"/>
      <c r="G29" s="852"/>
      <c r="H29" s="852"/>
      <c r="I29" s="853" t="s">
        <v>11</v>
      </c>
      <c r="J29" s="853"/>
      <c r="K29" s="853"/>
      <c r="L29" s="853"/>
      <c r="M29" s="853"/>
      <c r="N29" s="25"/>
      <c r="O29" s="9"/>
      <c r="P29" s="9"/>
    </row>
    <row r="30" spans="1:16" s="87" customFormat="1" ht="45" customHeight="1">
      <c r="A30" s="847" t="s">
        <v>160</v>
      </c>
      <c r="B30" s="848"/>
      <c r="C30" s="848"/>
      <c r="D30" s="848"/>
      <c r="E30" s="848"/>
      <c r="F30" s="848"/>
      <c r="G30" s="848"/>
      <c r="H30" s="848"/>
      <c r="I30" s="848"/>
      <c r="J30" s="848"/>
      <c r="K30" s="848"/>
      <c r="L30" s="848"/>
      <c r="M30" s="848"/>
      <c r="N30" s="848"/>
      <c r="O30" s="848"/>
      <c r="P30" s="848"/>
    </row>
  </sheetData>
  <sheetProtection/>
  <mergeCells count="34">
    <mergeCell ref="A30:P30"/>
    <mergeCell ref="A19:J19"/>
    <mergeCell ref="B21:J21"/>
    <mergeCell ref="E29:H29"/>
    <mergeCell ref="I29:M29"/>
    <mergeCell ref="B12:K12"/>
    <mergeCell ref="L12:M12"/>
    <mergeCell ref="B28:H28"/>
    <mergeCell ref="B13:K13"/>
    <mergeCell ref="I28:N28"/>
    <mergeCell ref="A18:P18"/>
    <mergeCell ref="N4:P4"/>
    <mergeCell ref="A3:M5"/>
    <mergeCell ref="B7:K7"/>
    <mergeCell ref="N3:P3"/>
    <mergeCell ref="L6:M6"/>
    <mergeCell ref="B6:K6"/>
    <mergeCell ref="L13:M13"/>
    <mergeCell ref="L15:M15"/>
    <mergeCell ref="B15:K15"/>
    <mergeCell ref="A14:P14"/>
    <mergeCell ref="L7:M7"/>
    <mergeCell ref="L10:M10"/>
    <mergeCell ref="B10:K10"/>
    <mergeCell ref="B8:K8"/>
    <mergeCell ref="L11:M11"/>
    <mergeCell ref="B9:K9"/>
    <mergeCell ref="L9:M9"/>
    <mergeCell ref="L8:M8"/>
    <mergeCell ref="A25:C25"/>
    <mergeCell ref="E25:G25"/>
    <mergeCell ref="H25:K25"/>
    <mergeCell ref="B11:K11"/>
    <mergeCell ref="B17:P17"/>
  </mergeCells>
  <dataValidations count="1">
    <dataValidation type="list" allowBlank="1" showInputMessage="1" showErrorMessage="1" sqref="D25">
      <formula1>"2017"</formula1>
    </dataValidation>
  </dataValidations>
  <printOptions/>
  <pageMargins left="0.9448818897637796" right="0.2755905511811024" top="0.7874015748031497" bottom="0.31496062992125984" header="0.5905511811023623" footer="0.1968503937007874"/>
  <pageSetup horizontalDpi="600" verticalDpi="600" orientation="portrait" paperSize="9" scale="81" r:id="rId3"/>
  <headerFooter alignWithMargins="0">
    <oddHeader>&amp;RPAVADDOKUMENTI</oddHeader>
  </headerFooter>
  <legacyDrawing r:id="rId2"/>
</worksheet>
</file>

<file path=xl/worksheets/sheet6.xml><?xml version="1.0" encoding="utf-8"?>
<worksheet xmlns="http://schemas.openxmlformats.org/spreadsheetml/2006/main" xmlns:r="http://schemas.openxmlformats.org/officeDocument/2006/relationships">
  <sheetPr codeName="Sheet6">
    <tabColor indexed="11"/>
  </sheetPr>
  <dimension ref="A1:K229"/>
  <sheetViews>
    <sheetView view="pageBreakPreview" zoomScale="80" zoomScaleSheetLayoutView="80" zoomScalePageLayoutView="0" workbookViewId="0" topLeftCell="A1">
      <selection activeCell="N184" sqref="N184"/>
    </sheetView>
  </sheetViews>
  <sheetFormatPr defaultColWidth="9.140625" defaultRowHeight="15"/>
  <cols>
    <col min="1" max="1" width="9.140625" style="26" customWidth="1"/>
    <col min="2" max="2" width="29.421875" style="0" customWidth="1"/>
    <col min="3" max="3" width="12.421875" style="0" customWidth="1"/>
    <col min="4" max="4" width="12.7109375" style="0" customWidth="1"/>
    <col min="5" max="5" width="12.28125" style="0" customWidth="1"/>
    <col min="6" max="6" width="9.7109375" style="0" customWidth="1"/>
    <col min="8" max="8" width="14.00390625" style="0" customWidth="1"/>
    <col min="9" max="10" width="10.7109375" style="0" customWidth="1"/>
    <col min="11" max="11" width="11.7109375" style="0" customWidth="1"/>
    <col min="14" max="14" width="20.28125" style="0" customWidth="1"/>
  </cols>
  <sheetData>
    <row r="1" spans="1:11" ht="18" customHeight="1">
      <c r="A1" s="911" t="s">
        <v>300</v>
      </c>
      <c r="B1" s="911"/>
      <c r="C1" s="911"/>
      <c r="D1" s="911"/>
      <c r="E1" s="911"/>
      <c r="F1" s="911"/>
      <c r="G1" s="911"/>
      <c r="H1" s="911"/>
      <c r="I1" s="911"/>
      <c r="J1" s="911"/>
      <c r="K1" s="911"/>
    </row>
    <row r="2" spans="1:11" ht="19.5" customHeight="1">
      <c r="A2" s="888" t="s">
        <v>290</v>
      </c>
      <c r="B2" s="888"/>
      <c r="C2" s="888"/>
      <c r="D2" s="888"/>
      <c r="E2" s="888"/>
      <c r="F2" s="888"/>
      <c r="G2" s="888"/>
      <c r="H2" s="888"/>
      <c r="I2" s="888"/>
      <c r="J2" s="888"/>
      <c r="K2" s="888"/>
    </row>
    <row r="3" spans="1:11" ht="19.5" customHeight="1">
      <c r="A3" s="888" t="s">
        <v>270</v>
      </c>
      <c r="B3" s="888"/>
      <c r="C3" s="888"/>
      <c r="D3" s="888"/>
      <c r="E3" s="888"/>
      <c r="F3" s="888"/>
      <c r="G3" s="888"/>
      <c r="H3" s="888"/>
      <c r="I3" s="888"/>
      <c r="J3" s="888"/>
      <c r="K3" s="888"/>
    </row>
    <row r="4" spans="1:11" ht="19.5">
      <c r="A4" s="892" t="s">
        <v>84</v>
      </c>
      <c r="B4" s="895" t="s">
        <v>78</v>
      </c>
      <c r="C4" s="908" t="s">
        <v>85</v>
      </c>
      <c r="D4" s="901" t="s">
        <v>187</v>
      </c>
      <c r="E4" s="902"/>
      <c r="F4" s="902"/>
      <c r="G4" s="902"/>
      <c r="H4" s="902"/>
      <c r="I4" s="882">
        <v>2016</v>
      </c>
      <c r="J4" s="883"/>
      <c r="K4" s="98"/>
    </row>
    <row r="5" spans="1:11" ht="15.75">
      <c r="A5" s="893"/>
      <c r="B5" s="896"/>
      <c r="C5" s="909"/>
      <c r="D5" s="900" t="s">
        <v>86</v>
      </c>
      <c r="E5" s="904" t="s">
        <v>87</v>
      </c>
      <c r="F5" s="904" t="s">
        <v>88</v>
      </c>
      <c r="G5" s="900" t="s">
        <v>89</v>
      </c>
      <c r="H5" s="907" t="s">
        <v>90</v>
      </c>
      <c r="I5" s="907"/>
      <c r="J5" s="907"/>
      <c r="K5" s="903" t="s">
        <v>91</v>
      </c>
    </row>
    <row r="6" spans="1:11" ht="47.25">
      <c r="A6" s="894"/>
      <c r="B6" s="897"/>
      <c r="C6" s="910"/>
      <c r="D6" s="903"/>
      <c r="E6" s="905"/>
      <c r="F6" s="906"/>
      <c r="G6" s="903"/>
      <c r="H6" s="35" t="s">
        <v>92</v>
      </c>
      <c r="I6" s="130" t="s">
        <v>188</v>
      </c>
      <c r="J6" s="130" t="s">
        <v>189</v>
      </c>
      <c r="K6" s="903"/>
    </row>
    <row r="7" spans="1:11" ht="16.5" customHeight="1">
      <c r="A7" s="889" t="s">
        <v>93</v>
      </c>
      <c r="B7" s="890"/>
      <c r="C7" s="890"/>
      <c r="D7" s="890"/>
      <c r="E7" s="890"/>
      <c r="F7" s="890"/>
      <c r="G7" s="890"/>
      <c r="H7" s="890"/>
      <c r="I7" s="890"/>
      <c r="J7" s="890"/>
      <c r="K7" s="891"/>
    </row>
    <row r="8" spans="1:11" ht="15" customHeight="1">
      <c r="A8" s="37">
        <v>1</v>
      </c>
      <c r="B8" s="36"/>
      <c r="C8" s="37"/>
      <c r="D8" s="38">
        <v>0</v>
      </c>
      <c r="E8" s="38">
        <v>0</v>
      </c>
      <c r="F8" s="39">
        <v>0</v>
      </c>
      <c r="G8" s="38">
        <v>0</v>
      </c>
      <c r="H8" s="38">
        <v>0</v>
      </c>
      <c r="I8" s="40">
        <v>0</v>
      </c>
      <c r="J8" s="99">
        <f aca="true" t="shared" si="0" ref="J8:J13">H8*I8</f>
        <v>0</v>
      </c>
      <c r="K8" s="41">
        <f aca="true" t="shared" si="1" ref="K8:K13">D8+F8-G8-H8</f>
        <v>0</v>
      </c>
    </row>
    <row r="9" spans="1:11" ht="15" customHeight="1">
      <c r="A9" s="37">
        <f>A8+1</f>
        <v>2</v>
      </c>
      <c r="B9" s="36"/>
      <c r="C9" s="37"/>
      <c r="D9" s="38">
        <v>0</v>
      </c>
      <c r="E9" s="38">
        <v>0</v>
      </c>
      <c r="F9" s="39">
        <v>0</v>
      </c>
      <c r="G9" s="38">
        <v>0</v>
      </c>
      <c r="H9" s="38">
        <v>0</v>
      </c>
      <c r="I9" s="40">
        <v>0</v>
      </c>
      <c r="J9" s="99">
        <f t="shared" si="0"/>
        <v>0</v>
      </c>
      <c r="K9" s="41">
        <f t="shared" si="1"/>
        <v>0</v>
      </c>
    </row>
    <row r="10" spans="1:11" ht="15" customHeight="1">
      <c r="A10" s="37">
        <f>A9+1</f>
        <v>3</v>
      </c>
      <c r="B10" s="37"/>
      <c r="C10" s="37"/>
      <c r="D10" s="38">
        <v>0</v>
      </c>
      <c r="E10" s="38">
        <v>0</v>
      </c>
      <c r="F10" s="39">
        <v>0</v>
      </c>
      <c r="G10" s="38">
        <v>0</v>
      </c>
      <c r="H10" s="38">
        <v>0</v>
      </c>
      <c r="I10" s="40">
        <v>0</v>
      </c>
      <c r="J10" s="99">
        <f t="shared" si="0"/>
        <v>0</v>
      </c>
      <c r="K10" s="41">
        <f t="shared" si="1"/>
        <v>0</v>
      </c>
    </row>
    <row r="11" spans="1:11" ht="15" customHeight="1">
      <c r="A11" s="37">
        <f>A10+1</f>
        <v>4</v>
      </c>
      <c r="B11" s="37"/>
      <c r="C11" s="37"/>
      <c r="D11" s="38">
        <v>0</v>
      </c>
      <c r="E11" s="38">
        <v>0</v>
      </c>
      <c r="F11" s="39">
        <v>0</v>
      </c>
      <c r="G11" s="38">
        <v>0</v>
      </c>
      <c r="H11" s="38">
        <v>0</v>
      </c>
      <c r="I11" s="40">
        <v>0</v>
      </c>
      <c r="J11" s="99">
        <f t="shared" si="0"/>
        <v>0</v>
      </c>
      <c r="K11" s="41">
        <f t="shared" si="1"/>
        <v>0</v>
      </c>
    </row>
    <row r="12" spans="1:11" ht="15" customHeight="1">
      <c r="A12" s="37">
        <f>A11+1</f>
        <v>5</v>
      </c>
      <c r="B12" s="37"/>
      <c r="C12" s="37"/>
      <c r="D12" s="38">
        <v>0</v>
      </c>
      <c r="E12" s="38">
        <v>0</v>
      </c>
      <c r="F12" s="39">
        <v>0</v>
      </c>
      <c r="G12" s="38">
        <v>0</v>
      </c>
      <c r="H12" s="38">
        <v>0</v>
      </c>
      <c r="I12" s="40">
        <v>0</v>
      </c>
      <c r="J12" s="99">
        <f t="shared" si="0"/>
        <v>0</v>
      </c>
      <c r="K12" s="41">
        <f t="shared" si="1"/>
        <v>0</v>
      </c>
    </row>
    <row r="13" spans="1:11" ht="15" customHeight="1">
      <c r="A13" s="37">
        <f>A12+1</f>
        <v>6</v>
      </c>
      <c r="B13" s="37"/>
      <c r="C13" s="37"/>
      <c r="D13" s="38">
        <v>0</v>
      </c>
      <c r="E13" s="38">
        <v>0</v>
      </c>
      <c r="F13" s="39">
        <v>0</v>
      </c>
      <c r="G13" s="38">
        <v>0</v>
      </c>
      <c r="H13" s="38">
        <v>0</v>
      </c>
      <c r="I13" s="40">
        <v>0</v>
      </c>
      <c r="J13" s="99">
        <f t="shared" si="0"/>
        <v>0</v>
      </c>
      <c r="K13" s="41">
        <f t="shared" si="1"/>
        <v>0</v>
      </c>
    </row>
    <row r="14" spans="1:11" ht="15" customHeight="1">
      <c r="A14" s="863" t="s">
        <v>94</v>
      </c>
      <c r="B14" s="864"/>
      <c r="C14" s="865"/>
      <c r="D14" s="42">
        <f>SUM(D8:D13)</f>
        <v>0</v>
      </c>
      <c r="E14" s="42">
        <f>SUM(E8:E13)</f>
        <v>0</v>
      </c>
      <c r="F14" s="102">
        <f>SUM(F8:F13)</f>
        <v>0</v>
      </c>
      <c r="G14" s="42">
        <f>SUM(G8:G13)</f>
        <v>0</v>
      </c>
      <c r="H14" s="42">
        <f>SUM(H8:H13)</f>
        <v>0</v>
      </c>
      <c r="I14" s="42" t="s">
        <v>65</v>
      </c>
      <c r="J14" s="100">
        <f>SUM(J8:J13)</f>
        <v>0</v>
      </c>
      <c r="K14" s="42"/>
    </row>
    <row r="15" spans="1:11" ht="15.75" customHeight="1">
      <c r="A15" s="863" t="s">
        <v>190</v>
      </c>
      <c r="B15" s="864"/>
      <c r="C15" s="864"/>
      <c r="D15" s="864"/>
      <c r="E15" s="864"/>
      <c r="F15" s="864"/>
      <c r="G15" s="864"/>
      <c r="H15" s="864"/>
      <c r="I15" s="865"/>
      <c r="J15" s="100">
        <f>J14</f>
        <v>0</v>
      </c>
      <c r="K15" s="101"/>
    </row>
    <row r="16" spans="1:11" ht="9" customHeight="1">
      <c r="A16" s="116"/>
      <c r="B16" s="43"/>
      <c r="C16" s="43"/>
      <c r="D16" s="43"/>
      <c r="E16" s="43"/>
      <c r="F16" s="43"/>
      <c r="G16" s="43"/>
      <c r="H16" s="43"/>
      <c r="I16" s="43"/>
      <c r="J16" s="44"/>
      <c r="K16" s="45"/>
    </row>
    <row r="17" spans="1:11" ht="37.5" customHeight="1">
      <c r="A17" s="857" t="s">
        <v>95</v>
      </c>
      <c r="B17" s="858"/>
      <c r="C17" s="146"/>
      <c r="D17" s="146"/>
      <c r="E17" s="146"/>
      <c r="F17" s="146"/>
      <c r="G17" s="146"/>
      <c r="H17" s="146"/>
      <c r="I17" s="146"/>
      <c r="J17" s="146"/>
      <c r="K17" s="147"/>
    </row>
    <row r="18" spans="1:11" ht="15" customHeight="1">
      <c r="A18" s="37">
        <f>A13+1</f>
        <v>7</v>
      </c>
      <c r="B18" s="36"/>
      <c r="C18" s="37"/>
      <c r="D18" s="38">
        <v>0</v>
      </c>
      <c r="E18" s="47" t="s">
        <v>65</v>
      </c>
      <c r="F18" s="39">
        <v>0</v>
      </c>
      <c r="G18" s="38">
        <v>0</v>
      </c>
      <c r="H18" s="38">
        <v>0</v>
      </c>
      <c r="I18" s="40">
        <v>0</v>
      </c>
      <c r="J18" s="99">
        <f>H18*I18</f>
        <v>0</v>
      </c>
      <c r="K18" s="103">
        <f>D18+F18-G18-H18</f>
        <v>0</v>
      </c>
    </row>
    <row r="19" spans="1:11" ht="15" customHeight="1">
      <c r="A19" s="37">
        <f>A18+1</f>
        <v>8</v>
      </c>
      <c r="B19" s="36"/>
      <c r="C19" s="37"/>
      <c r="D19" s="38">
        <v>0</v>
      </c>
      <c r="E19" s="47" t="s">
        <v>65</v>
      </c>
      <c r="F19" s="39">
        <v>0</v>
      </c>
      <c r="G19" s="38">
        <v>0</v>
      </c>
      <c r="H19" s="38">
        <v>0</v>
      </c>
      <c r="I19" s="40">
        <v>0</v>
      </c>
      <c r="J19" s="99">
        <f>H19*I19</f>
        <v>0</v>
      </c>
      <c r="K19" s="103">
        <f>D19+F19-G19-H19</f>
        <v>0</v>
      </c>
    </row>
    <row r="20" spans="1:11" ht="15" customHeight="1">
      <c r="A20" s="37">
        <f>A19+1</f>
        <v>9</v>
      </c>
      <c r="B20" s="49"/>
      <c r="C20" s="50"/>
      <c r="D20" s="38">
        <v>0</v>
      </c>
      <c r="E20" s="47" t="s">
        <v>65</v>
      </c>
      <c r="F20" s="39">
        <v>0</v>
      </c>
      <c r="G20" s="38">
        <v>0</v>
      </c>
      <c r="H20" s="38">
        <v>0</v>
      </c>
      <c r="I20" s="40">
        <v>0</v>
      </c>
      <c r="J20" s="99">
        <f>H20*I20</f>
        <v>0</v>
      </c>
      <c r="K20" s="103">
        <f>D20+F20-G20-H20</f>
        <v>0</v>
      </c>
    </row>
    <row r="21" spans="1:11" ht="15" customHeight="1">
      <c r="A21" s="37">
        <f>A20+1</f>
        <v>10</v>
      </c>
      <c r="B21" s="36"/>
      <c r="C21" s="37"/>
      <c r="D21" s="38">
        <v>0</v>
      </c>
      <c r="E21" s="47" t="s">
        <v>65</v>
      </c>
      <c r="F21" s="39">
        <v>0</v>
      </c>
      <c r="G21" s="38">
        <v>0</v>
      </c>
      <c r="H21" s="38">
        <v>0</v>
      </c>
      <c r="I21" s="40">
        <v>0</v>
      </c>
      <c r="J21" s="99">
        <f>H21*I21</f>
        <v>0</v>
      </c>
      <c r="K21" s="103">
        <f>D21+F21-G21-H21</f>
        <v>0</v>
      </c>
    </row>
    <row r="22" spans="1:11" ht="15" customHeight="1">
      <c r="A22" s="863" t="s">
        <v>94</v>
      </c>
      <c r="B22" s="864"/>
      <c r="C22" s="865"/>
      <c r="D22" s="42">
        <f>SUM(D18:D21)</f>
        <v>0</v>
      </c>
      <c r="E22" s="106" t="s">
        <v>65</v>
      </c>
      <c r="F22" s="102">
        <f>SUM(F18:F21)</f>
        <v>0</v>
      </c>
      <c r="G22" s="42">
        <f>SUM(G18:G21)</f>
        <v>0</v>
      </c>
      <c r="H22" s="42">
        <f>SUM(H18:H21)</f>
        <v>0</v>
      </c>
      <c r="I22" s="104" t="s">
        <v>65</v>
      </c>
      <c r="J22" s="42">
        <f>SUM(J18:J21)</f>
        <v>0</v>
      </c>
      <c r="K22" s="104"/>
    </row>
    <row r="23" spans="1:11" ht="15" customHeight="1">
      <c r="A23" s="863" t="s">
        <v>191</v>
      </c>
      <c r="B23" s="864"/>
      <c r="C23" s="864"/>
      <c r="D23" s="864"/>
      <c r="E23" s="864"/>
      <c r="F23" s="864"/>
      <c r="G23" s="864"/>
      <c r="H23" s="864"/>
      <c r="I23" s="865"/>
      <c r="J23" s="100">
        <f>J22</f>
        <v>0</v>
      </c>
      <c r="K23" s="105"/>
    </row>
    <row r="24" spans="1:11" ht="9" customHeight="1">
      <c r="A24" s="116"/>
      <c r="B24" s="43"/>
      <c r="C24" s="43"/>
      <c r="D24" s="43"/>
      <c r="E24" s="43"/>
      <c r="F24" s="43"/>
      <c r="G24" s="43"/>
      <c r="H24" s="43"/>
      <c r="I24" s="43"/>
      <c r="J24" s="44"/>
      <c r="K24" s="44"/>
    </row>
    <row r="25" spans="1:11" ht="16.5" customHeight="1">
      <c r="A25" s="883" t="s">
        <v>192</v>
      </c>
      <c r="B25" s="883"/>
      <c r="C25" s="883"/>
      <c r="D25" s="883"/>
      <c r="E25" s="883"/>
      <c r="F25" s="883"/>
      <c r="G25" s="883"/>
      <c r="H25" s="883"/>
      <c r="I25" s="884"/>
      <c r="J25" s="51">
        <f>I4</f>
        <v>2016</v>
      </c>
      <c r="K25" s="885"/>
    </row>
    <row r="26" spans="1:11" ht="15" customHeight="1">
      <c r="A26" s="37">
        <f>A21+1</f>
        <v>11</v>
      </c>
      <c r="B26" s="859"/>
      <c r="C26" s="860"/>
      <c r="D26" s="860"/>
      <c r="E26" s="860"/>
      <c r="F26" s="860"/>
      <c r="G26" s="860"/>
      <c r="H26" s="860"/>
      <c r="I26" s="861"/>
      <c r="J26" s="52">
        <v>0</v>
      </c>
      <c r="K26" s="886"/>
    </row>
    <row r="27" spans="1:11" ht="15" customHeight="1">
      <c r="A27" s="37">
        <f>A26+1</f>
        <v>12</v>
      </c>
      <c r="B27" s="859"/>
      <c r="C27" s="860"/>
      <c r="D27" s="860"/>
      <c r="E27" s="860"/>
      <c r="F27" s="860"/>
      <c r="G27" s="860"/>
      <c r="H27" s="860"/>
      <c r="I27" s="861"/>
      <c r="J27" s="52">
        <v>0</v>
      </c>
      <c r="K27" s="886"/>
    </row>
    <row r="28" spans="1:11" ht="15" customHeight="1">
      <c r="A28" s="37">
        <f>A27+1</f>
        <v>13</v>
      </c>
      <c r="B28" s="859"/>
      <c r="C28" s="860"/>
      <c r="D28" s="860"/>
      <c r="E28" s="860"/>
      <c r="F28" s="860"/>
      <c r="G28" s="860"/>
      <c r="H28" s="860"/>
      <c r="I28" s="861"/>
      <c r="J28" s="52">
        <v>0</v>
      </c>
      <c r="K28" s="886"/>
    </row>
    <row r="29" spans="1:11" ht="15" customHeight="1">
      <c r="A29" s="863" t="s">
        <v>193</v>
      </c>
      <c r="B29" s="864"/>
      <c r="C29" s="864"/>
      <c r="D29" s="864"/>
      <c r="E29" s="864"/>
      <c r="F29" s="864"/>
      <c r="G29" s="864"/>
      <c r="H29" s="864"/>
      <c r="I29" s="865"/>
      <c r="J29" s="100">
        <f>SUM(J26:J28)</f>
        <v>0</v>
      </c>
      <c r="K29" s="887"/>
    </row>
    <row r="30" spans="1:11" ht="4.5" customHeight="1">
      <c r="A30" s="116"/>
      <c r="B30" s="43"/>
      <c r="C30" s="43"/>
      <c r="D30" s="43"/>
      <c r="E30" s="43"/>
      <c r="F30" s="43"/>
      <c r="G30" s="43"/>
      <c r="H30" s="43"/>
      <c r="I30" s="43"/>
      <c r="J30" s="44"/>
      <c r="K30" s="53"/>
    </row>
    <row r="31" spans="1:11" ht="15" customHeight="1">
      <c r="A31" s="863" t="s">
        <v>97</v>
      </c>
      <c r="B31" s="864"/>
      <c r="C31" s="864"/>
      <c r="D31" s="864"/>
      <c r="E31" s="864"/>
      <c r="F31" s="864"/>
      <c r="G31" s="864"/>
      <c r="H31" s="864"/>
      <c r="I31" s="865"/>
      <c r="J31" s="100">
        <f>J15+J23+J29</f>
        <v>0</v>
      </c>
      <c r="K31" s="95"/>
    </row>
    <row r="32" spans="1:11" ht="9" customHeight="1">
      <c r="A32" s="116"/>
      <c r="B32" s="43"/>
      <c r="C32" s="43"/>
      <c r="D32" s="43"/>
      <c r="E32" s="43"/>
      <c r="F32" s="43"/>
      <c r="G32" s="43"/>
      <c r="H32" s="43"/>
      <c r="I32" s="43"/>
      <c r="J32" s="44"/>
      <c r="K32" s="46"/>
    </row>
    <row r="33" spans="1:11" ht="15" customHeight="1">
      <c r="A33" s="882" t="s">
        <v>194</v>
      </c>
      <c r="B33" s="883"/>
      <c r="C33" s="883"/>
      <c r="D33" s="883"/>
      <c r="E33" s="883"/>
      <c r="F33" s="883"/>
      <c r="G33" s="883"/>
      <c r="H33" s="883"/>
      <c r="I33" s="884"/>
      <c r="J33" s="51">
        <f>J25</f>
        <v>2016</v>
      </c>
      <c r="K33" s="885"/>
    </row>
    <row r="34" spans="1:11" ht="15" customHeight="1">
      <c r="A34" s="37">
        <f>A28+1</f>
        <v>14</v>
      </c>
      <c r="B34" s="859" t="s">
        <v>99</v>
      </c>
      <c r="C34" s="860"/>
      <c r="D34" s="860"/>
      <c r="E34" s="860"/>
      <c r="F34" s="860"/>
      <c r="G34" s="860"/>
      <c r="H34" s="860"/>
      <c r="I34" s="861"/>
      <c r="J34" s="52">
        <v>0</v>
      </c>
      <c r="K34" s="886"/>
    </row>
    <row r="35" spans="1:11" ht="15" customHeight="1">
      <c r="A35" s="37">
        <f>A34+1</f>
        <v>15</v>
      </c>
      <c r="B35" s="859" t="s">
        <v>137</v>
      </c>
      <c r="C35" s="860"/>
      <c r="D35" s="860"/>
      <c r="E35" s="860"/>
      <c r="F35" s="860"/>
      <c r="G35" s="860"/>
      <c r="H35" s="860"/>
      <c r="I35" s="861"/>
      <c r="J35" s="52">
        <v>0</v>
      </c>
      <c r="K35" s="886"/>
    </row>
    <row r="36" spans="1:11" ht="15" customHeight="1">
      <c r="A36" s="37">
        <f>A35+1</f>
        <v>16</v>
      </c>
      <c r="B36" s="859" t="s">
        <v>138</v>
      </c>
      <c r="C36" s="860"/>
      <c r="D36" s="860"/>
      <c r="E36" s="860"/>
      <c r="F36" s="860"/>
      <c r="G36" s="860"/>
      <c r="H36" s="860"/>
      <c r="I36" s="861"/>
      <c r="J36" s="52">
        <v>0</v>
      </c>
      <c r="K36" s="886"/>
    </row>
    <row r="37" spans="1:11" ht="15" customHeight="1">
      <c r="A37" s="37">
        <f>A36+1</f>
        <v>17</v>
      </c>
      <c r="B37" s="859"/>
      <c r="C37" s="860"/>
      <c r="D37" s="860"/>
      <c r="E37" s="860"/>
      <c r="F37" s="860"/>
      <c r="G37" s="860"/>
      <c r="H37" s="860"/>
      <c r="I37" s="861"/>
      <c r="J37" s="52">
        <v>0</v>
      </c>
      <c r="K37" s="886"/>
    </row>
    <row r="38" spans="1:11" ht="15" customHeight="1">
      <c r="A38" s="863" t="s">
        <v>195</v>
      </c>
      <c r="B38" s="864"/>
      <c r="C38" s="864"/>
      <c r="D38" s="864"/>
      <c r="E38" s="864"/>
      <c r="F38" s="864"/>
      <c r="G38" s="864"/>
      <c r="H38" s="864"/>
      <c r="I38" s="865"/>
      <c r="J38" s="100">
        <f>SUM(J34:J37)</f>
        <v>0</v>
      </c>
      <c r="K38" s="887"/>
    </row>
    <row r="39" ht="9" customHeight="1"/>
    <row r="40" spans="1:11" ht="19.5" customHeight="1">
      <c r="A40" s="892" t="s">
        <v>84</v>
      </c>
      <c r="B40" s="895" t="s">
        <v>78</v>
      </c>
      <c r="C40" s="908" t="s">
        <v>85</v>
      </c>
      <c r="D40" s="901" t="s">
        <v>82</v>
      </c>
      <c r="E40" s="902"/>
      <c r="F40" s="902"/>
      <c r="G40" s="902"/>
      <c r="H40" s="902"/>
      <c r="I40" s="882">
        <v>2017</v>
      </c>
      <c r="J40" s="883"/>
      <c r="K40" s="98"/>
    </row>
    <row r="41" spans="1:11" ht="15">
      <c r="A41" s="893"/>
      <c r="B41" s="896"/>
      <c r="C41" s="909"/>
      <c r="D41" s="900" t="s">
        <v>86</v>
      </c>
      <c r="E41" s="904" t="s">
        <v>87</v>
      </c>
      <c r="F41" s="904" t="s">
        <v>88</v>
      </c>
      <c r="G41" s="900" t="s">
        <v>89</v>
      </c>
      <c r="H41" s="907" t="s">
        <v>90</v>
      </c>
      <c r="I41" s="907"/>
      <c r="J41" s="907"/>
      <c r="K41" s="903" t="s">
        <v>91</v>
      </c>
    </row>
    <row r="42" spans="1:11" ht="30.75">
      <c r="A42" s="894"/>
      <c r="B42" s="897"/>
      <c r="C42" s="910"/>
      <c r="D42" s="903"/>
      <c r="E42" s="905"/>
      <c r="F42" s="906"/>
      <c r="G42" s="903"/>
      <c r="H42" s="35" t="s">
        <v>92</v>
      </c>
      <c r="I42" s="130" t="s">
        <v>188</v>
      </c>
      <c r="J42" s="130" t="s">
        <v>189</v>
      </c>
      <c r="K42" s="903"/>
    </row>
    <row r="43" spans="1:11" ht="16.5" customHeight="1">
      <c r="A43" s="889" t="s">
        <v>93</v>
      </c>
      <c r="B43" s="890"/>
      <c r="C43" s="890"/>
      <c r="D43" s="890"/>
      <c r="E43" s="890"/>
      <c r="F43" s="890"/>
      <c r="G43" s="890"/>
      <c r="H43" s="890"/>
      <c r="I43" s="890"/>
      <c r="J43" s="890"/>
      <c r="K43" s="891"/>
    </row>
    <row r="44" spans="1:11" ht="15" customHeight="1">
      <c r="A44" s="37">
        <v>1</v>
      </c>
      <c r="B44" s="36"/>
      <c r="C44" s="37"/>
      <c r="D44" s="38">
        <v>0</v>
      </c>
      <c r="E44" s="38">
        <v>0</v>
      </c>
      <c r="F44" s="39">
        <v>0</v>
      </c>
      <c r="G44" s="38">
        <v>0</v>
      </c>
      <c r="H44" s="38">
        <v>0</v>
      </c>
      <c r="I44" s="40">
        <v>0</v>
      </c>
      <c r="J44" s="99">
        <f aca="true" t="shared" si="2" ref="J44:J49">H44*I44</f>
        <v>0</v>
      </c>
      <c r="K44" s="41">
        <f aca="true" t="shared" si="3" ref="K44:K49">D44+F44-G44-H44</f>
        <v>0</v>
      </c>
    </row>
    <row r="45" spans="1:11" ht="15" customHeight="1">
      <c r="A45" s="37">
        <f>A44+1</f>
        <v>2</v>
      </c>
      <c r="B45" s="36"/>
      <c r="C45" s="37"/>
      <c r="D45" s="38">
        <v>0</v>
      </c>
      <c r="E45" s="38">
        <v>0</v>
      </c>
      <c r="F45" s="39">
        <v>0</v>
      </c>
      <c r="G45" s="38">
        <v>0</v>
      </c>
      <c r="H45" s="38">
        <v>0</v>
      </c>
      <c r="I45" s="40">
        <v>0</v>
      </c>
      <c r="J45" s="99">
        <f t="shared" si="2"/>
        <v>0</v>
      </c>
      <c r="K45" s="41">
        <f t="shared" si="3"/>
        <v>0</v>
      </c>
    </row>
    <row r="46" spans="1:11" ht="15" customHeight="1">
      <c r="A46" s="37">
        <f>A45+1</f>
        <v>3</v>
      </c>
      <c r="B46" s="37"/>
      <c r="C46" s="37"/>
      <c r="D46" s="38">
        <v>0</v>
      </c>
      <c r="E46" s="38">
        <v>0</v>
      </c>
      <c r="F46" s="39">
        <v>0</v>
      </c>
      <c r="G46" s="38">
        <v>0</v>
      </c>
      <c r="H46" s="38">
        <v>0</v>
      </c>
      <c r="I46" s="40">
        <v>0</v>
      </c>
      <c r="J46" s="99">
        <f t="shared" si="2"/>
        <v>0</v>
      </c>
      <c r="K46" s="41">
        <f t="shared" si="3"/>
        <v>0</v>
      </c>
    </row>
    <row r="47" spans="1:11" ht="15" customHeight="1">
      <c r="A47" s="37">
        <f>A46+1</f>
        <v>4</v>
      </c>
      <c r="B47" s="37"/>
      <c r="C47" s="37"/>
      <c r="D47" s="38">
        <v>0</v>
      </c>
      <c r="E47" s="38">
        <v>0</v>
      </c>
      <c r="F47" s="39">
        <v>0</v>
      </c>
      <c r="G47" s="38">
        <v>0</v>
      </c>
      <c r="H47" s="38">
        <v>0</v>
      </c>
      <c r="I47" s="40">
        <v>0</v>
      </c>
      <c r="J47" s="99">
        <f t="shared" si="2"/>
        <v>0</v>
      </c>
      <c r="K47" s="41">
        <f t="shared" si="3"/>
        <v>0</v>
      </c>
    </row>
    <row r="48" spans="1:11" ht="15" customHeight="1">
      <c r="A48" s="37">
        <f>A47+1</f>
        <v>5</v>
      </c>
      <c r="B48" s="37"/>
      <c r="C48" s="37"/>
      <c r="D48" s="38">
        <v>0</v>
      </c>
      <c r="E48" s="38">
        <v>0</v>
      </c>
      <c r="F48" s="39">
        <v>0</v>
      </c>
      <c r="G48" s="38">
        <v>0</v>
      </c>
      <c r="H48" s="38">
        <v>0</v>
      </c>
      <c r="I48" s="40">
        <v>0</v>
      </c>
      <c r="J48" s="99">
        <f t="shared" si="2"/>
        <v>0</v>
      </c>
      <c r="K48" s="41">
        <f t="shared" si="3"/>
        <v>0</v>
      </c>
    </row>
    <row r="49" spans="1:11" ht="15" customHeight="1">
      <c r="A49" s="37">
        <f>A48+1</f>
        <v>6</v>
      </c>
      <c r="B49" s="37"/>
      <c r="C49" s="37"/>
      <c r="D49" s="38">
        <v>0</v>
      </c>
      <c r="E49" s="38">
        <v>0</v>
      </c>
      <c r="F49" s="39">
        <v>0</v>
      </c>
      <c r="G49" s="38">
        <v>0</v>
      </c>
      <c r="H49" s="38">
        <v>0</v>
      </c>
      <c r="I49" s="40">
        <v>0</v>
      </c>
      <c r="J49" s="99">
        <f t="shared" si="2"/>
        <v>0</v>
      </c>
      <c r="K49" s="41">
        <f t="shared" si="3"/>
        <v>0</v>
      </c>
    </row>
    <row r="50" spans="1:11" ht="16.5" customHeight="1">
      <c r="A50" s="863" t="s">
        <v>94</v>
      </c>
      <c r="B50" s="864"/>
      <c r="C50" s="865"/>
      <c r="D50" s="42">
        <f>SUM(D44:D49)</f>
        <v>0</v>
      </c>
      <c r="E50" s="42">
        <f>SUM(E44:E49)</f>
        <v>0</v>
      </c>
      <c r="F50" s="102">
        <f>SUM(F44:F49)</f>
        <v>0</v>
      </c>
      <c r="G50" s="42">
        <f>SUM(G44:G49)</f>
        <v>0</v>
      </c>
      <c r="H50" s="42">
        <f>SUM(H44:H49)</f>
        <v>0</v>
      </c>
      <c r="I50" s="42" t="s">
        <v>65</v>
      </c>
      <c r="J50" s="100">
        <f>SUM(J44:J49)</f>
        <v>0</v>
      </c>
      <c r="K50" s="42"/>
    </row>
    <row r="51" spans="1:11" ht="16.5" customHeight="1">
      <c r="A51" s="863" t="s">
        <v>190</v>
      </c>
      <c r="B51" s="864"/>
      <c r="C51" s="864"/>
      <c r="D51" s="864"/>
      <c r="E51" s="864"/>
      <c r="F51" s="864"/>
      <c r="G51" s="864"/>
      <c r="H51" s="864"/>
      <c r="I51" s="865"/>
      <c r="J51" s="100">
        <f>J50</f>
        <v>0</v>
      </c>
      <c r="K51" s="101"/>
    </row>
    <row r="52" spans="1:11" ht="9" customHeight="1">
      <c r="A52" s="116"/>
      <c r="B52" s="43"/>
      <c r="C52" s="43"/>
      <c r="D52" s="43"/>
      <c r="E52" s="43"/>
      <c r="F52" s="43"/>
      <c r="G52" s="43"/>
      <c r="H52" s="43"/>
      <c r="I52" s="43"/>
      <c r="J52" s="44"/>
      <c r="K52" s="45"/>
    </row>
    <row r="53" spans="1:11" ht="16.5" customHeight="1">
      <c r="A53" s="855" t="s">
        <v>95</v>
      </c>
      <c r="B53" s="856"/>
      <c r="C53" s="127"/>
      <c r="D53" s="127"/>
      <c r="E53" s="127"/>
      <c r="F53" s="127"/>
      <c r="G53" s="127"/>
      <c r="H53" s="127"/>
      <c r="I53" s="127"/>
      <c r="J53" s="127"/>
      <c r="K53" s="128"/>
    </row>
    <row r="54" spans="1:11" ht="15" customHeight="1">
      <c r="A54" s="37">
        <f>A49+1</f>
        <v>7</v>
      </c>
      <c r="B54" s="36"/>
      <c r="C54" s="37"/>
      <c r="D54" s="38">
        <v>0</v>
      </c>
      <c r="E54" s="47" t="s">
        <v>65</v>
      </c>
      <c r="F54" s="39">
        <v>0</v>
      </c>
      <c r="G54" s="38">
        <v>0</v>
      </c>
      <c r="H54" s="38">
        <v>0</v>
      </c>
      <c r="I54" s="40">
        <v>0</v>
      </c>
      <c r="J54" s="99">
        <f>H54*I54</f>
        <v>0</v>
      </c>
      <c r="K54" s="103">
        <f>D54+F54-G54-H54</f>
        <v>0</v>
      </c>
    </row>
    <row r="55" spans="1:11" ht="15" customHeight="1">
      <c r="A55" s="37">
        <f>A54+1</f>
        <v>8</v>
      </c>
      <c r="B55" s="36"/>
      <c r="C55" s="37"/>
      <c r="D55" s="38">
        <v>0</v>
      </c>
      <c r="E55" s="47" t="s">
        <v>65</v>
      </c>
      <c r="F55" s="39">
        <v>0</v>
      </c>
      <c r="G55" s="38">
        <v>0</v>
      </c>
      <c r="H55" s="38">
        <v>0</v>
      </c>
      <c r="I55" s="40">
        <v>0</v>
      </c>
      <c r="J55" s="99">
        <f>H55*I55</f>
        <v>0</v>
      </c>
      <c r="K55" s="103">
        <f>D55+F55-G55-H55</f>
        <v>0</v>
      </c>
    </row>
    <row r="56" spans="1:11" ht="15" customHeight="1">
      <c r="A56" s="37">
        <f>A55+1</f>
        <v>9</v>
      </c>
      <c r="B56" s="49"/>
      <c r="C56" s="50"/>
      <c r="D56" s="38">
        <v>0</v>
      </c>
      <c r="E56" s="47" t="s">
        <v>65</v>
      </c>
      <c r="F56" s="39">
        <v>0</v>
      </c>
      <c r="G56" s="38">
        <v>0</v>
      </c>
      <c r="H56" s="38">
        <v>0</v>
      </c>
      <c r="I56" s="40">
        <v>0</v>
      </c>
      <c r="J56" s="99">
        <f>H56*I56</f>
        <v>0</v>
      </c>
      <c r="K56" s="103">
        <f>D56+F56-G56-H56</f>
        <v>0</v>
      </c>
    </row>
    <row r="57" spans="1:11" ht="15" customHeight="1">
      <c r="A57" s="37">
        <f>A56+1</f>
        <v>10</v>
      </c>
      <c r="B57" s="36"/>
      <c r="C57" s="37"/>
      <c r="D57" s="38">
        <v>0</v>
      </c>
      <c r="E57" s="47" t="s">
        <v>65</v>
      </c>
      <c r="F57" s="39">
        <v>0</v>
      </c>
      <c r="G57" s="38">
        <v>0</v>
      </c>
      <c r="H57" s="38">
        <v>0</v>
      </c>
      <c r="I57" s="40">
        <v>0</v>
      </c>
      <c r="J57" s="99">
        <f>H57*I57</f>
        <v>0</v>
      </c>
      <c r="K57" s="103">
        <f>D57+F57-G57-H57</f>
        <v>0</v>
      </c>
    </row>
    <row r="58" spans="1:11" ht="16.5" customHeight="1">
      <c r="A58" s="863" t="s">
        <v>94</v>
      </c>
      <c r="B58" s="864"/>
      <c r="C58" s="865"/>
      <c r="D58" s="42">
        <f>SUM(D54:D57)</f>
        <v>0</v>
      </c>
      <c r="E58" s="106" t="s">
        <v>65</v>
      </c>
      <c r="F58" s="102">
        <f>SUM(F54:F57)</f>
        <v>0</v>
      </c>
      <c r="G58" s="42">
        <f>SUM(G54:G57)</f>
        <v>0</v>
      </c>
      <c r="H58" s="42">
        <f>SUM(H54:H57)</f>
        <v>0</v>
      </c>
      <c r="I58" s="104" t="s">
        <v>65</v>
      </c>
      <c r="J58" s="42">
        <f>SUM(J54:J57)</f>
        <v>0</v>
      </c>
      <c r="K58" s="104"/>
    </row>
    <row r="59" spans="1:11" ht="16.5" customHeight="1">
      <c r="A59" s="863" t="s">
        <v>196</v>
      </c>
      <c r="B59" s="864"/>
      <c r="C59" s="864"/>
      <c r="D59" s="864"/>
      <c r="E59" s="864"/>
      <c r="F59" s="864"/>
      <c r="G59" s="864"/>
      <c r="H59" s="864"/>
      <c r="I59" s="865"/>
      <c r="J59" s="100">
        <f>J58</f>
        <v>0</v>
      </c>
      <c r="K59" s="105"/>
    </row>
    <row r="60" spans="1:11" ht="9" customHeight="1">
      <c r="A60" s="116"/>
      <c r="B60" s="43"/>
      <c r="C60" s="43"/>
      <c r="D60" s="43"/>
      <c r="E60" s="43"/>
      <c r="F60" s="43"/>
      <c r="G60" s="43"/>
      <c r="H60" s="43"/>
      <c r="I60" s="43"/>
      <c r="J60" s="44"/>
      <c r="K60" s="44"/>
    </row>
    <row r="61" spans="1:11" ht="16.5" customHeight="1">
      <c r="A61" s="883" t="s">
        <v>96</v>
      </c>
      <c r="B61" s="883"/>
      <c r="C61" s="883"/>
      <c r="D61" s="883"/>
      <c r="E61" s="883"/>
      <c r="F61" s="883"/>
      <c r="G61" s="883"/>
      <c r="H61" s="883"/>
      <c r="I61" s="884"/>
      <c r="J61" s="51">
        <v>2017</v>
      </c>
      <c r="K61" s="885"/>
    </row>
    <row r="62" spans="1:11" ht="15" customHeight="1">
      <c r="A62" s="37">
        <f>A57+1</f>
        <v>11</v>
      </c>
      <c r="B62" s="859"/>
      <c r="C62" s="860"/>
      <c r="D62" s="860"/>
      <c r="E62" s="860"/>
      <c r="F62" s="860"/>
      <c r="G62" s="860"/>
      <c r="H62" s="860"/>
      <c r="I62" s="861"/>
      <c r="J62" s="52">
        <v>0</v>
      </c>
      <c r="K62" s="886"/>
    </row>
    <row r="63" spans="1:11" ht="15" customHeight="1">
      <c r="A63" s="37">
        <f>A62+1</f>
        <v>12</v>
      </c>
      <c r="B63" s="859"/>
      <c r="C63" s="860"/>
      <c r="D63" s="860"/>
      <c r="E63" s="860"/>
      <c r="F63" s="860"/>
      <c r="G63" s="860"/>
      <c r="H63" s="860"/>
      <c r="I63" s="861"/>
      <c r="J63" s="52">
        <v>0</v>
      </c>
      <c r="K63" s="886"/>
    </row>
    <row r="64" spans="1:11" ht="15" customHeight="1">
      <c r="A64" s="37">
        <f>A63+1</f>
        <v>13</v>
      </c>
      <c r="B64" s="859"/>
      <c r="C64" s="860"/>
      <c r="D64" s="860"/>
      <c r="E64" s="860"/>
      <c r="F64" s="860"/>
      <c r="G64" s="860"/>
      <c r="H64" s="860"/>
      <c r="I64" s="861"/>
      <c r="J64" s="52">
        <v>0</v>
      </c>
      <c r="K64" s="886"/>
    </row>
    <row r="65" spans="1:11" ht="16.5" customHeight="1">
      <c r="A65" s="863" t="s">
        <v>193</v>
      </c>
      <c r="B65" s="864"/>
      <c r="C65" s="864"/>
      <c r="D65" s="864"/>
      <c r="E65" s="864"/>
      <c r="F65" s="864"/>
      <c r="G65" s="864"/>
      <c r="H65" s="864"/>
      <c r="I65" s="865"/>
      <c r="J65" s="100">
        <f>SUM(J62:J64)</f>
        <v>0</v>
      </c>
      <c r="K65" s="887"/>
    </row>
    <row r="66" spans="1:11" ht="9" customHeight="1">
      <c r="A66" s="116"/>
      <c r="B66" s="43"/>
      <c r="C66" s="43"/>
      <c r="D66" s="43"/>
      <c r="E66" s="43"/>
      <c r="F66" s="43"/>
      <c r="G66" s="43"/>
      <c r="H66" s="43"/>
      <c r="I66" s="43"/>
      <c r="J66" s="44"/>
      <c r="K66" s="53"/>
    </row>
    <row r="67" spans="1:11" ht="16.5" customHeight="1">
      <c r="A67" s="863" t="s">
        <v>97</v>
      </c>
      <c r="B67" s="864"/>
      <c r="C67" s="864"/>
      <c r="D67" s="864"/>
      <c r="E67" s="864"/>
      <c r="F67" s="864"/>
      <c r="G67" s="864"/>
      <c r="H67" s="864"/>
      <c r="I67" s="865"/>
      <c r="J67" s="100">
        <f>J51+J59+J65</f>
        <v>0</v>
      </c>
      <c r="K67" s="95"/>
    </row>
    <row r="68" spans="1:11" ht="9" customHeight="1">
      <c r="A68" s="116"/>
      <c r="B68" s="43"/>
      <c r="C68" s="43"/>
      <c r="D68" s="43"/>
      <c r="E68" s="43"/>
      <c r="F68" s="43"/>
      <c r="G68" s="43"/>
      <c r="H68" s="43"/>
      <c r="I68" s="43"/>
      <c r="J68" s="44"/>
      <c r="K68" s="46"/>
    </row>
    <row r="69" spans="1:11" ht="16.5" customHeight="1">
      <c r="A69" s="882" t="s">
        <v>98</v>
      </c>
      <c r="B69" s="883"/>
      <c r="C69" s="883"/>
      <c r="D69" s="883"/>
      <c r="E69" s="883"/>
      <c r="F69" s="883"/>
      <c r="G69" s="883"/>
      <c r="H69" s="883"/>
      <c r="I69" s="884"/>
      <c r="J69" s="51">
        <f>J61</f>
        <v>2017</v>
      </c>
      <c r="K69" s="885"/>
    </row>
    <row r="70" spans="1:11" ht="15" customHeight="1">
      <c r="A70" s="37">
        <f>A64+1</f>
        <v>14</v>
      </c>
      <c r="B70" s="859" t="s">
        <v>99</v>
      </c>
      <c r="C70" s="860"/>
      <c r="D70" s="860"/>
      <c r="E70" s="860"/>
      <c r="F70" s="860"/>
      <c r="G70" s="860"/>
      <c r="H70" s="860"/>
      <c r="I70" s="861"/>
      <c r="J70" s="52">
        <v>0</v>
      </c>
      <c r="K70" s="886"/>
    </row>
    <row r="71" spans="1:11" ht="15" customHeight="1">
      <c r="A71" s="37">
        <f>A70+1</f>
        <v>15</v>
      </c>
      <c r="B71" s="859" t="s">
        <v>137</v>
      </c>
      <c r="C71" s="860"/>
      <c r="D71" s="860"/>
      <c r="E71" s="860"/>
      <c r="F71" s="860"/>
      <c r="G71" s="860"/>
      <c r="H71" s="860"/>
      <c r="I71" s="861"/>
      <c r="J71" s="52">
        <v>0</v>
      </c>
      <c r="K71" s="886"/>
    </row>
    <row r="72" spans="1:11" ht="15" customHeight="1">
      <c r="A72" s="37">
        <f>A71+1</f>
        <v>16</v>
      </c>
      <c r="B72" s="859" t="s">
        <v>138</v>
      </c>
      <c r="C72" s="860"/>
      <c r="D72" s="860"/>
      <c r="E72" s="860"/>
      <c r="F72" s="860"/>
      <c r="G72" s="860"/>
      <c r="H72" s="860"/>
      <c r="I72" s="861"/>
      <c r="J72" s="52">
        <v>0</v>
      </c>
      <c r="K72" s="886"/>
    </row>
    <row r="73" spans="1:11" ht="15" customHeight="1">
      <c r="A73" s="37">
        <f>A72+1</f>
        <v>17</v>
      </c>
      <c r="B73" s="862"/>
      <c r="C73" s="862"/>
      <c r="D73" s="862"/>
      <c r="E73" s="862"/>
      <c r="F73" s="862"/>
      <c r="G73" s="862"/>
      <c r="H73" s="862"/>
      <c r="I73" s="862"/>
      <c r="J73" s="52">
        <v>0</v>
      </c>
      <c r="K73" s="886"/>
    </row>
    <row r="74" spans="1:11" ht="15.75" customHeight="1">
      <c r="A74" s="863" t="s">
        <v>195</v>
      </c>
      <c r="B74" s="864"/>
      <c r="C74" s="864"/>
      <c r="D74" s="864"/>
      <c r="E74" s="864"/>
      <c r="F74" s="864"/>
      <c r="G74" s="864"/>
      <c r="H74" s="864"/>
      <c r="I74" s="865"/>
      <c r="J74" s="100">
        <f>SUM(J70:J73)</f>
        <v>0</v>
      </c>
      <c r="K74" s="887"/>
    </row>
    <row r="75" spans="1:11" ht="15.75" customHeight="1">
      <c r="A75" s="121"/>
      <c r="B75" s="122"/>
      <c r="C75" s="122"/>
      <c r="D75" s="123"/>
      <c r="E75" s="123"/>
      <c r="F75" s="123"/>
      <c r="G75" s="123"/>
      <c r="H75" s="123"/>
      <c r="I75" s="123"/>
      <c r="J75" s="124"/>
      <c r="K75" s="126"/>
    </row>
    <row r="76" spans="1:11" ht="19.5" customHeight="1">
      <c r="A76" s="892" t="s">
        <v>84</v>
      </c>
      <c r="B76" s="895" t="s">
        <v>78</v>
      </c>
      <c r="C76" s="898" t="s">
        <v>85</v>
      </c>
      <c r="D76" s="901" t="s">
        <v>237</v>
      </c>
      <c r="E76" s="902"/>
      <c r="F76" s="902"/>
      <c r="G76" s="902"/>
      <c r="H76" s="902"/>
      <c r="I76" s="882">
        <v>2018</v>
      </c>
      <c r="J76" s="883"/>
      <c r="K76" s="98"/>
    </row>
    <row r="77" spans="1:11" ht="15">
      <c r="A77" s="893"/>
      <c r="B77" s="896"/>
      <c r="C77" s="899"/>
      <c r="D77" s="900" t="s">
        <v>86</v>
      </c>
      <c r="E77" s="904" t="s">
        <v>87</v>
      </c>
      <c r="F77" s="904" t="s">
        <v>88</v>
      </c>
      <c r="G77" s="900" t="s">
        <v>89</v>
      </c>
      <c r="H77" s="907" t="s">
        <v>90</v>
      </c>
      <c r="I77" s="907"/>
      <c r="J77" s="907"/>
      <c r="K77" s="903" t="s">
        <v>91</v>
      </c>
    </row>
    <row r="78" spans="1:11" ht="30.75">
      <c r="A78" s="894"/>
      <c r="B78" s="897"/>
      <c r="C78" s="900"/>
      <c r="D78" s="903"/>
      <c r="E78" s="905"/>
      <c r="F78" s="906"/>
      <c r="G78" s="903"/>
      <c r="H78" s="35" t="s">
        <v>92</v>
      </c>
      <c r="I78" s="130" t="s">
        <v>188</v>
      </c>
      <c r="J78" s="130" t="s">
        <v>189</v>
      </c>
      <c r="K78" s="903"/>
    </row>
    <row r="79" spans="1:11" ht="16.5" customHeight="1">
      <c r="A79" s="889" t="s">
        <v>93</v>
      </c>
      <c r="B79" s="890"/>
      <c r="C79" s="890"/>
      <c r="D79" s="890"/>
      <c r="E79" s="890"/>
      <c r="F79" s="890"/>
      <c r="G79" s="890"/>
      <c r="H79" s="890"/>
      <c r="I79" s="890"/>
      <c r="J79" s="890"/>
      <c r="K79" s="891"/>
    </row>
    <row r="80" spans="1:11" ht="15.75" customHeight="1">
      <c r="A80" s="37">
        <v>1</v>
      </c>
      <c r="B80" s="36"/>
      <c r="C80" s="37"/>
      <c r="D80" s="38">
        <v>0</v>
      </c>
      <c r="E80" s="38">
        <v>0</v>
      </c>
      <c r="F80" s="39">
        <v>0</v>
      </c>
      <c r="G80" s="38">
        <v>0</v>
      </c>
      <c r="H80" s="38">
        <v>0</v>
      </c>
      <c r="I80" s="40">
        <v>0</v>
      </c>
      <c r="J80" s="99">
        <f aca="true" t="shared" si="4" ref="J80:J85">H80*I80</f>
        <v>0</v>
      </c>
      <c r="K80" s="41">
        <f aca="true" t="shared" si="5" ref="K80:K85">D80+F80-G80-H80</f>
        <v>0</v>
      </c>
    </row>
    <row r="81" spans="1:11" ht="15.75" customHeight="1">
      <c r="A81" s="37">
        <f>A80+1</f>
        <v>2</v>
      </c>
      <c r="B81" s="36"/>
      <c r="C81" s="37"/>
      <c r="D81" s="38">
        <v>0</v>
      </c>
      <c r="E81" s="38">
        <v>0</v>
      </c>
      <c r="F81" s="39">
        <v>0</v>
      </c>
      <c r="G81" s="38">
        <v>0</v>
      </c>
      <c r="H81" s="38">
        <v>0</v>
      </c>
      <c r="I81" s="40">
        <v>0</v>
      </c>
      <c r="J81" s="99">
        <f t="shared" si="4"/>
        <v>0</v>
      </c>
      <c r="K81" s="41">
        <f t="shared" si="5"/>
        <v>0</v>
      </c>
    </row>
    <row r="82" spans="1:11" ht="15.75" customHeight="1">
      <c r="A82" s="37">
        <f>A81+1</f>
        <v>3</v>
      </c>
      <c r="B82" s="37"/>
      <c r="C82" s="37"/>
      <c r="D82" s="38">
        <v>0</v>
      </c>
      <c r="E82" s="38">
        <v>0</v>
      </c>
      <c r="F82" s="39">
        <v>0</v>
      </c>
      <c r="G82" s="38">
        <v>0</v>
      </c>
      <c r="H82" s="38">
        <v>0</v>
      </c>
      <c r="I82" s="40">
        <v>0</v>
      </c>
      <c r="J82" s="99">
        <f t="shared" si="4"/>
        <v>0</v>
      </c>
      <c r="K82" s="41">
        <f t="shared" si="5"/>
        <v>0</v>
      </c>
    </row>
    <row r="83" spans="1:11" ht="15.75" customHeight="1">
      <c r="A83" s="37">
        <f>A82+1</f>
        <v>4</v>
      </c>
      <c r="B83" s="37"/>
      <c r="C83" s="37"/>
      <c r="D83" s="38">
        <v>0</v>
      </c>
      <c r="E83" s="38">
        <v>0</v>
      </c>
      <c r="F83" s="39">
        <v>0</v>
      </c>
      <c r="G83" s="38">
        <v>0</v>
      </c>
      <c r="H83" s="38">
        <v>0</v>
      </c>
      <c r="I83" s="40">
        <v>0</v>
      </c>
      <c r="J83" s="99">
        <f t="shared" si="4"/>
        <v>0</v>
      </c>
      <c r="K83" s="41">
        <f t="shared" si="5"/>
        <v>0</v>
      </c>
    </row>
    <row r="84" spans="1:11" ht="15.75" customHeight="1">
      <c r="A84" s="37">
        <f>A83+1</f>
        <v>5</v>
      </c>
      <c r="B84" s="37"/>
      <c r="C84" s="37"/>
      <c r="D84" s="38">
        <v>0</v>
      </c>
      <c r="E84" s="38">
        <v>0</v>
      </c>
      <c r="F84" s="39">
        <v>0</v>
      </c>
      <c r="G84" s="38">
        <v>0</v>
      </c>
      <c r="H84" s="38">
        <v>0</v>
      </c>
      <c r="I84" s="40">
        <v>0</v>
      </c>
      <c r="J84" s="99">
        <f t="shared" si="4"/>
        <v>0</v>
      </c>
      <c r="K84" s="41">
        <f t="shared" si="5"/>
        <v>0</v>
      </c>
    </row>
    <row r="85" spans="1:11" ht="15.75" customHeight="1">
      <c r="A85" s="37">
        <f>A84+1</f>
        <v>6</v>
      </c>
      <c r="B85" s="37"/>
      <c r="C85" s="37"/>
      <c r="D85" s="38">
        <v>0</v>
      </c>
      <c r="E85" s="38">
        <v>0</v>
      </c>
      <c r="F85" s="39">
        <v>0</v>
      </c>
      <c r="G85" s="38">
        <v>0</v>
      </c>
      <c r="H85" s="38">
        <v>0</v>
      </c>
      <c r="I85" s="40">
        <v>0</v>
      </c>
      <c r="J85" s="99">
        <f t="shared" si="4"/>
        <v>0</v>
      </c>
      <c r="K85" s="41">
        <f t="shared" si="5"/>
        <v>0</v>
      </c>
    </row>
    <row r="86" spans="1:11" ht="16.5" customHeight="1">
      <c r="A86" s="863" t="s">
        <v>94</v>
      </c>
      <c r="B86" s="864"/>
      <c r="C86" s="865"/>
      <c r="D86" s="42">
        <f>SUM(D80:D85)</f>
        <v>0</v>
      </c>
      <c r="E86" s="42">
        <f>SUM(E80:E85)</f>
        <v>0</v>
      </c>
      <c r="F86" s="102">
        <f>SUM(F80:F85)</f>
        <v>0</v>
      </c>
      <c r="G86" s="42">
        <f>SUM(G80:G85)</f>
        <v>0</v>
      </c>
      <c r="H86" s="42">
        <f>SUM(H80:H85)</f>
        <v>0</v>
      </c>
      <c r="I86" s="42" t="s">
        <v>65</v>
      </c>
      <c r="J86" s="100">
        <f>SUM(J80:J85)</f>
        <v>0</v>
      </c>
      <c r="K86" s="42"/>
    </row>
    <row r="87" spans="1:11" ht="16.5" customHeight="1">
      <c r="A87" s="863" t="s">
        <v>190</v>
      </c>
      <c r="B87" s="864"/>
      <c r="C87" s="864"/>
      <c r="D87" s="864"/>
      <c r="E87" s="864"/>
      <c r="F87" s="864"/>
      <c r="G87" s="864"/>
      <c r="H87" s="864"/>
      <c r="I87" s="865"/>
      <c r="J87" s="100">
        <f>J86</f>
        <v>0</v>
      </c>
      <c r="K87" s="101"/>
    </row>
    <row r="88" spans="1:11" ht="9" customHeight="1">
      <c r="A88" s="116"/>
      <c r="B88" s="43"/>
      <c r="C88" s="43"/>
      <c r="D88" s="43"/>
      <c r="E88" s="43"/>
      <c r="F88" s="43"/>
      <c r="G88" s="43"/>
      <c r="H88" s="43"/>
      <c r="I88" s="43"/>
      <c r="J88" s="44"/>
      <c r="K88" s="45"/>
    </row>
    <row r="89" spans="1:11" ht="16.5" customHeight="1">
      <c r="A89" s="855" t="s">
        <v>95</v>
      </c>
      <c r="B89" s="856"/>
      <c r="C89" s="144"/>
      <c r="D89" s="144"/>
      <c r="E89" s="144"/>
      <c r="F89" s="144"/>
      <c r="G89" s="144"/>
      <c r="H89" s="144"/>
      <c r="I89" s="144"/>
      <c r="J89" s="144"/>
      <c r="K89" s="145"/>
    </row>
    <row r="90" spans="1:11" ht="15.75" customHeight="1">
      <c r="A90" s="37">
        <f>A85+1</f>
        <v>7</v>
      </c>
      <c r="B90" s="36"/>
      <c r="C90" s="37"/>
      <c r="D90" s="38">
        <v>0</v>
      </c>
      <c r="E90" s="47" t="s">
        <v>65</v>
      </c>
      <c r="F90" s="39">
        <v>0</v>
      </c>
      <c r="G90" s="38">
        <v>0</v>
      </c>
      <c r="H90" s="38">
        <v>0</v>
      </c>
      <c r="I90" s="40">
        <v>0</v>
      </c>
      <c r="J90" s="99">
        <f>H90*I90</f>
        <v>0</v>
      </c>
      <c r="K90" s="103">
        <f>D90+F90-G90-H90</f>
        <v>0</v>
      </c>
    </row>
    <row r="91" spans="1:11" ht="15.75" customHeight="1">
      <c r="A91" s="37">
        <f>A90+1</f>
        <v>8</v>
      </c>
      <c r="B91" s="36"/>
      <c r="C91" s="37"/>
      <c r="D91" s="38">
        <v>0</v>
      </c>
      <c r="E91" s="47" t="s">
        <v>65</v>
      </c>
      <c r="F91" s="39">
        <v>0</v>
      </c>
      <c r="G91" s="38">
        <v>0</v>
      </c>
      <c r="H91" s="38">
        <v>0</v>
      </c>
      <c r="I91" s="40">
        <v>0</v>
      </c>
      <c r="J91" s="99">
        <f>H91*I91</f>
        <v>0</v>
      </c>
      <c r="K91" s="103">
        <f>D91+F91-G91-H91</f>
        <v>0</v>
      </c>
    </row>
    <row r="92" spans="1:11" ht="15.75" customHeight="1">
      <c r="A92" s="37">
        <f>A91+1</f>
        <v>9</v>
      </c>
      <c r="B92" s="49"/>
      <c r="C92" s="50"/>
      <c r="D92" s="38">
        <v>0</v>
      </c>
      <c r="E92" s="47" t="s">
        <v>65</v>
      </c>
      <c r="F92" s="39">
        <v>0</v>
      </c>
      <c r="G92" s="38">
        <v>0</v>
      </c>
      <c r="H92" s="38">
        <v>0</v>
      </c>
      <c r="I92" s="40">
        <v>0</v>
      </c>
      <c r="J92" s="99">
        <f>H92*I92</f>
        <v>0</v>
      </c>
      <c r="K92" s="103">
        <f>D92+F92-G92-H92</f>
        <v>0</v>
      </c>
    </row>
    <row r="93" spans="1:11" ht="15.75" customHeight="1">
      <c r="A93" s="37">
        <f>A92+1</f>
        <v>10</v>
      </c>
      <c r="B93" s="36"/>
      <c r="C93" s="37"/>
      <c r="D93" s="38">
        <v>0</v>
      </c>
      <c r="E93" s="47" t="s">
        <v>65</v>
      </c>
      <c r="F93" s="39">
        <v>0</v>
      </c>
      <c r="G93" s="38">
        <v>0</v>
      </c>
      <c r="H93" s="38">
        <v>0</v>
      </c>
      <c r="I93" s="40">
        <v>0</v>
      </c>
      <c r="J93" s="99">
        <f>H93*I93</f>
        <v>0</v>
      </c>
      <c r="K93" s="103">
        <f>D93+F93-G93-H93</f>
        <v>0</v>
      </c>
    </row>
    <row r="94" spans="1:11" ht="16.5" customHeight="1">
      <c r="A94" s="863" t="s">
        <v>94</v>
      </c>
      <c r="B94" s="864"/>
      <c r="C94" s="865"/>
      <c r="D94" s="42">
        <f>SUM(D90:D93)</f>
        <v>0</v>
      </c>
      <c r="E94" s="106" t="s">
        <v>65</v>
      </c>
      <c r="F94" s="102">
        <f>SUM(F90:F93)</f>
        <v>0</v>
      </c>
      <c r="G94" s="42">
        <f>SUM(G90:G93)</f>
        <v>0</v>
      </c>
      <c r="H94" s="42">
        <f>SUM(H90:H93)</f>
        <v>0</v>
      </c>
      <c r="I94" s="104" t="s">
        <v>65</v>
      </c>
      <c r="J94" s="42">
        <f>SUM(J90:J93)</f>
        <v>0</v>
      </c>
      <c r="K94" s="104"/>
    </row>
    <row r="95" spans="1:11" ht="16.5" customHeight="1">
      <c r="A95" s="863" t="s">
        <v>196</v>
      </c>
      <c r="B95" s="864"/>
      <c r="C95" s="864"/>
      <c r="D95" s="864"/>
      <c r="E95" s="864"/>
      <c r="F95" s="864"/>
      <c r="G95" s="864"/>
      <c r="H95" s="864"/>
      <c r="I95" s="865"/>
      <c r="J95" s="100">
        <f>J94</f>
        <v>0</v>
      </c>
      <c r="K95" s="105"/>
    </row>
    <row r="96" spans="1:11" ht="9" customHeight="1">
      <c r="A96" s="116"/>
      <c r="B96" s="43"/>
      <c r="C96" s="43"/>
      <c r="D96" s="43"/>
      <c r="E96" s="43"/>
      <c r="F96" s="43"/>
      <c r="G96" s="43"/>
      <c r="H96" s="43"/>
      <c r="I96" s="43"/>
      <c r="J96" s="44"/>
      <c r="K96" s="44"/>
    </row>
    <row r="97" spans="1:11" ht="16.5" customHeight="1">
      <c r="A97" s="883" t="s">
        <v>96</v>
      </c>
      <c r="B97" s="883"/>
      <c r="C97" s="883"/>
      <c r="D97" s="883"/>
      <c r="E97" s="883"/>
      <c r="F97" s="883"/>
      <c r="G97" s="883"/>
      <c r="H97" s="883"/>
      <c r="I97" s="884"/>
      <c r="J97" s="51">
        <f>I76</f>
        <v>2018</v>
      </c>
      <c r="K97" s="885"/>
    </row>
    <row r="98" spans="1:11" ht="15.75" customHeight="1">
      <c r="A98" s="37">
        <f>A93+1</f>
        <v>11</v>
      </c>
      <c r="B98" s="859"/>
      <c r="C98" s="860"/>
      <c r="D98" s="860"/>
      <c r="E98" s="860"/>
      <c r="F98" s="860"/>
      <c r="G98" s="860"/>
      <c r="H98" s="860"/>
      <c r="I98" s="861"/>
      <c r="J98" s="52">
        <v>0</v>
      </c>
      <c r="K98" s="886"/>
    </row>
    <row r="99" spans="1:11" ht="15.75" customHeight="1">
      <c r="A99" s="37">
        <f>A98+1</f>
        <v>12</v>
      </c>
      <c r="B99" s="859"/>
      <c r="C99" s="860"/>
      <c r="D99" s="860"/>
      <c r="E99" s="860"/>
      <c r="F99" s="860"/>
      <c r="G99" s="860"/>
      <c r="H99" s="860"/>
      <c r="I99" s="861"/>
      <c r="J99" s="52">
        <v>0</v>
      </c>
      <c r="K99" s="886"/>
    </row>
    <row r="100" spans="1:11" ht="15.75" customHeight="1">
      <c r="A100" s="37">
        <f>A99+1</f>
        <v>13</v>
      </c>
      <c r="B100" s="859"/>
      <c r="C100" s="860"/>
      <c r="D100" s="860"/>
      <c r="E100" s="860"/>
      <c r="F100" s="860"/>
      <c r="G100" s="860"/>
      <c r="H100" s="860"/>
      <c r="I100" s="861"/>
      <c r="J100" s="52">
        <v>0</v>
      </c>
      <c r="K100" s="886"/>
    </row>
    <row r="101" spans="1:11" ht="16.5" customHeight="1">
      <c r="A101" s="863" t="s">
        <v>193</v>
      </c>
      <c r="B101" s="864"/>
      <c r="C101" s="864"/>
      <c r="D101" s="864"/>
      <c r="E101" s="864"/>
      <c r="F101" s="864"/>
      <c r="G101" s="864"/>
      <c r="H101" s="864"/>
      <c r="I101" s="865"/>
      <c r="J101" s="100">
        <f>SUM(J98:J100)</f>
        <v>0</v>
      </c>
      <c r="K101" s="887"/>
    </row>
    <row r="102" spans="1:11" ht="9" customHeight="1">
      <c r="A102" s="116"/>
      <c r="B102" s="43"/>
      <c r="C102" s="43"/>
      <c r="D102" s="43"/>
      <c r="E102" s="43"/>
      <c r="F102" s="43"/>
      <c r="G102" s="43"/>
      <c r="H102" s="43"/>
      <c r="I102" s="43"/>
      <c r="J102" s="44"/>
      <c r="K102" s="53"/>
    </row>
    <row r="103" spans="1:11" ht="16.5" customHeight="1">
      <c r="A103" s="863" t="s">
        <v>97</v>
      </c>
      <c r="B103" s="864"/>
      <c r="C103" s="864"/>
      <c r="D103" s="864"/>
      <c r="E103" s="864"/>
      <c r="F103" s="864"/>
      <c r="G103" s="864"/>
      <c r="H103" s="864"/>
      <c r="I103" s="865"/>
      <c r="J103" s="100">
        <f>J87+J95+J101</f>
        <v>0</v>
      </c>
      <c r="K103" s="95"/>
    </row>
    <row r="104" spans="1:11" ht="9" customHeight="1">
      <c r="A104" s="116"/>
      <c r="B104" s="43"/>
      <c r="C104" s="43"/>
      <c r="D104" s="43"/>
      <c r="E104" s="43"/>
      <c r="F104" s="43"/>
      <c r="G104" s="43"/>
      <c r="H104" s="43"/>
      <c r="I104" s="43"/>
      <c r="J104" s="44"/>
      <c r="K104" s="46"/>
    </row>
    <row r="105" spans="1:11" ht="16.5" customHeight="1">
      <c r="A105" s="882" t="s">
        <v>98</v>
      </c>
      <c r="B105" s="883"/>
      <c r="C105" s="883"/>
      <c r="D105" s="883"/>
      <c r="E105" s="883"/>
      <c r="F105" s="883"/>
      <c r="G105" s="883"/>
      <c r="H105" s="883"/>
      <c r="I105" s="884"/>
      <c r="J105" s="51">
        <f>J97</f>
        <v>2018</v>
      </c>
      <c r="K105" s="885"/>
    </row>
    <row r="106" spans="1:11" ht="15.75" customHeight="1">
      <c r="A106" s="37">
        <f>A100+1</f>
        <v>14</v>
      </c>
      <c r="B106" s="859" t="s">
        <v>99</v>
      </c>
      <c r="C106" s="860"/>
      <c r="D106" s="860"/>
      <c r="E106" s="860"/>
      <c r="F106" s="860"/>
      <c r="G106" s="860"/>
      <c r="H106" s="860"/>
      <c r="I106" s="861"/>
      <c r="J106" s="52">
        <v>0</v>
      </c>
      <c r="K106" s="886"/>
    </row>
    <row r="107" spans="1:11" ht="15.75" customHeight="1">
      <c r="A107" s="37">
        <f>A106+1</f>
        <v>15</v>
      </c>
      <c r="B107" s="859" t="s">
        <v>137</v>
      </c>
      <c r="C107" s="860"/>
      <c r="D107" s="860"/>
      <c r="E107" s="860"/>
      <c r="F107" s="860"/>
      <c r="G107" s="860"/>
      <c r="H107" s="860"/>
      <c r="I107" s="861"/>
      <c r="J107" s="52">
        <v>0</v>
      </c>
      <c r="K107" s="886"/>
    </row>
    <row r="108" spans="1:11" ht="15.75" customHeight="1">
      <c r="A108" s="37">
        <f>A107+1</f>
        <v>16</v>
      </c>
      <c r="B108" s="859" t="s">
        <v>138</v>
      </c>
      <c r="C108" s="860"/>
      <c r="D108" s="860"/>
      <c r="E108" s="860"/>
      <c r="F108" s="860"/>
      <c r="G108" s="860"/>
      <c r="H108" s="860"/>
      <c r="I108" s="861"/>
      <c r="J108" s="52">
        <v>0</v>
      </c>
      <c r="K108" s="886"/>
    </row>
    <row r="109" spans="1:11" ht="15.75" customHeight="1">
      <c r="A109" s="37">
        <f>A108+1</f>
        <v>17</v>
      </c>
      <c r="B109" s="862"/>
      <c r="C109" s="862"/>
      <c r="D109" s="862"/>
      <c r="E109" s="862"/>
      <c r="F109" s="862"/>
      <c r="G109" s="862"/>
      <c r="H109" s="862"/>
      <c r="I109" s="862"/>
      <c r="J109" s="52">
        <v>0</v>
      </c>
      <c r="K109" s="886"/>
    </row>
    <row r="110" spans="1:11" ht="16.5" customHeight="1">
      <c r="A110" s="863" t="s">
        <v>195</v>
      </c>
      <c r="B110" s="864"/>
      <c r="C110" s="864"/>
      <c r="D110" s="864"/>
      <c r="E110" s="864"/>
      <c r="F110" s="864"/>
      <c r="G110" s="864"/>
      <c r="H110" s="864"/>
      <c r="I110" s="865"/>
      <c r="J110" s="100">
        <f>SUM(J106:J109)</f>
        <v>0</v>
      </c>
      <c r="K110" s="887"/>
    </row>
    <row r="112" spans="1:11" ht="19.5" customHeight="1">
      <c r="A112" s="892" t="s">
        <v>84</v>
      </c>
      <c r="B112" s="895" t="s">
        <v>78</v>
      </c>
      <c r="C112" s="898" t="s">
        <v>85</v>
      </c>
      <c r="D112" s="901" t="s">
        <v>238</v>
      </c>
      <c r="E112" s="902"/>
      <c r="F112" s="902"/>
      <c r="G112" s="902"/>
      <c r="H112" s="902"/>
      <c r="I112" s="882">
        <v>2019</v>
      </c>
      <c r="J112" s="883"/>
      <c r="K112" s="98"/>
    </row>
    <row r="113" spans="1:11" ht="15">
      <c r="A113" s="893"/>
      <c r="B113" s="896"/>
      <c r="C113" s="899"/>
      <c r="D113" s="900" t="s">
        <v>86</v>
      </c>
      <c r="E113" s="904" t="s">
        <v>87</v>
      </c>
      <c r="F113" s="904" t="s">
        <v>88</v>
      </c>
      <c r="G113" s="900" t="s">
        <v>89</v>
      </c>
      <c r="H113" s="907" t="s">
        <v>90</v>
      </c>
      <c r="I113" s="907"/>
      <c r="J113" s="907"/>
      <c r="K113" s="903" t="s">
        <v>91</v>
      </c>
    </row>
    <row r="114" spans="1:11" ht="30.75">
      <c r="A114" s="894"/>
      <c r="B114" s="897"/>
      <c r="C114" s="900"/>
      <c r="D114" s="903"/>
      <c r="E114" s="905"/>
      <c r="F114" s="906"/>
      <c r="G114" s="903"/>
      <c r="H114" s="35" t="s">
        <v>92</v>
      </c>
      <c r="I114" s="130" t="s">
        <v>188</v>
      </c>
      <c r="J114" s="130" t="s">
        <v>189</v>
      </c>
      <c r="K114" s="903"/>
    </row>
    <row r="115" spans="1:11" ht="16.5" customHeight="1">
      <c r="A115" s="889" t="s">
        <v>93</v>
      </c>
      <c r="B115" s="890"/>
      <c r="C115" s="890"/>
      <c r="D115" s="890"/>
      <c r="E115" s="890"/>
      <c r="F115" s="890"/>
      <c r="G115" s="890"/>
      <c r="H115" s="890"/>
      <c r="I115" s="890"/>
      <c r="J115" s="890"/>
      <c r="K115" s="891"/>
    </row>
    <row r="116" spans="1:11" ht="15.75" customHeight="1">
      <c r="A116" s="37">
        <v>1</v>
      </c>
      <c r="B116" s="36"/>
      <c r="C116" s="37"/>
      <c r="D116" s="38">
        <v>0</v>
      </c>
      <c r="E116" s="38">
        <v>0</v>
      </c>
      <c r="F116" s="39">
        <v>0</v>
      </c>
      <c r="G116" s="38">
        <v>0</v>
      </c>
      <c r="H116" s="38">
        <v>0</v>
      </c>
      <c r="I116" s="40">
        <v>0</v>
      </c>
      <c r="J116" s="99">
        <f aca="true" t="shared" si="6" ref="J116:J121">H116*I116</f>
        <v>0</v>
      </c>
      <c r="K116" s="41">
        <f aca="true" t="shared" si="7" ref="K116:K121">D116+F116-G116-H116</f>
        <v>0</v>
      </c>
    </row>
    <row r="117" spans="1:11" ht="15.75" customHeight="1">
      <c r="A117" s="37">
        <f>A116+1</f>
        <v>2</v>
      </c>
      <c r="B117" s="36"/>
      <c r="C117" s="37"/>
      <c r="D117" s="38">
        <v>0</v>
      </c>
      <c r="E117" s="38">
        <v>0</v>
      </c>
      <c r="F117" s="39">
        <v>0</v>
      </c>
      <c r="G117" s="38">
        <v>0</v>
      </c>
      <c r="H117" s="38">
        <v>0</v>
      </c>
      <c r="I117" s="40">
        <v>0</v>
      </c>
      <c r="J117" s="99">
        <f t="shared" si="6"/>
        <v>0</v>
      </c>
      <c r="K117" s="41">
        <f t="shared" si="7"/>
        <v>0</v>
      </c>
    </row>
    <row r="118" spans="1:11" ht="15.75" customHeight="1">
      <c r="A118" s="37">
        <f>A117+1</f>
        <v>3</v>
      </c>
      <c r="B118" s="37"/>
      <c r="C118" s="37"/>
      <c r="D118" s="38">
        <v>0</v>
      </c>
      <c r="E118" s="38">
        <v>0</v>
      </c>
      <c r="F118" s="39">
        <v>0</v>
      </c>
      <c r="G118" s="38">
        <v>0</v>
      </c>
      <c r="H118" s="38">
        <v>0</v>
      </c>
      <c r="I118" s="40">
        <v>0</v>
      </c>
      <c r="J118" s="99">
        <f t="shared" si="6"/>
        <v>0</v>
      </c>
      <c r="K118" s="41">
        <f t="shared" si="7"/>
        <v>0</v>
      </c>
    </row>
    <row r="119" spans="1:11" ht="15.75" customHeight="1">
      <c r="A119" s="37">
        <f>A118+1</f>
        <v>4</v>
      </c>
      <c r="B119" s="37"/>
      <c r="C119" s="37"/>
      <c r="D119" s="38">
        <v>0</v>
      </c>
      <c r="E119" s="38">
        <v>0</v>
      </c>
      <c r="F119" s="39">
        <v>0</v>
      </c>
      <c r="G119" s="38">
        <v>0</v>
      </c>
      <c r="H119" s="38">
        <v>0</v>
      </c>
      <c r="I119" s="40">
        <v>0</v>
      </c>
      <c r="J119" s="99">
        <f t="shared" si="6"/>
        <v>0</v>
      </c>
      <c r="K119" s="41">
        <f t="shared" si="7"/>
        <v>0</v>
      </c>
    </row>
    <row r="120" spans="1:11" ht="15.75" customHeight="1">
      <c r="A120" s="37">
        <f>A119+1</f>
        <v>5</v>
      </c>
      <c r="B120" s="37"/>
      <c r="C120" s="37"/>
      <c r="D120" s="38">
        <v>0</v>
      </c>
      <c r="E120" s="38">
        <v>0</v>
      </c>
      <c r="F120" s="39">
        <v>0</v>
      </c>
      <c r="G120" s="38">
        <v>0</v>
      </c>
      <c r="H120" s="38">
        <v>0</v>
      </c>
      <c r="I120" s="40">
        <v>0</v>
      </c>
      <c r="J120" s="99">
        <f t="shared" si="6"/>
        <v>0</v>
      </c>
      <c r="K120" s="41">
        <f t="shared" si="7"/>
        <v>0</v>
      </c>
    </row>
    <row r="121" spans="1:11" ht="15.75" customHeight="1">
      <c r="A121" s="37">
        <f>A120+1</f>
        <v>6</v>
      </c>
      <c r="B121" s="37"/>
      <c r="C121" s="37"/>
      <c r="D121" s="38">
        <v>0</v>
      </c>
      <c r="E121" s="38">
        <v>0</v>
      </c>
      <c r="F121" s="39">
        <v>0</v>
      </c>
      <c r="G121" s="38">
        <v>0</v>
      </c>
      <c r="H121" s="38">
        <v>0</v>
      </c>
      <c r="I121" s="40">
        <v>0</v>
      </c>
      <c r="J121" s="99">
        <f t="shared" si="6"/>
        <v>0</v>
      </c>
      <c r="K121" s="41">
        <f t="shared" si="7"/>
        <v>0</v>
      </c>
    </row>
    <row r="122" spans="1:11" ht="16.5" customHeight="1">
      <c r="A122" s="863" t="s">
        <v>94</v>
      </c>
      <c r="B122" s="864"/>
      <c r="C122" s="865"/>
      <c r="D122" s="42">
        <f>SUM(D116:D121)</f>
        <v>0</v>
      </c>
      <c r="E122" s="42">
        <f>SUM(E116:E121)</f>
        <v>0</v>
      </c>
      <c r="F122" s="102">
        <f>SUM(F116:F121)</f>
        <v>0</v>
      </c>
      <c r="G122" s="42">
        <f>SUM(G116:G121)</f>
        <v>0</v>
      </c>
      <c r="H122" s="42">
        <f>SUM(H116:H121)</f>
        <v>0</v>
      </c>
      <c r="I122" s="42" t="s">
        <v>65</v>
      </c>
      <c r="J122" s="100">
        <f>SUM(J116:J121)</f>
        <v>0</v>
      </c>
      <c r="K122" s="42"/>
    </row>
    <row r="123" spans="1:11" ht="16.5" customHeight="1">
      <c r="A123" s="863" t="s">
        <v>190</v>
      </c>
      <c r="B123" s="864"/>
      <c r="C123" s="864"/>
      <c r="D123" s="864"/>
      <c r="E123" s="864"/>
      <c r="F123" s="864"/>
      <c r="G123" s="864"/>
      <c r="H123" s="864"/>
      <c r="I123" s="865"/>
      <c r="J123" s="100">
        <f>J122</f>
        <v>0</v>
      </c>
      <c r="K123" s="101"/>
    </row>
    <row r="124" spans="1:11" ht="9" customHeight="1">
      <c r="A124" s="116"/>
      <c r="B124" s="43"/>
      <c r="C124" s="43"/>
      <c r="D124" s="43"/>
      <c r="E124" s="43"/>
      <c r="F124" s="43"/>
      <c r="G124" s="43"/>
      <c r="H124" s="43"/>
      <c r="I124" s="43"/>
      <c r="J124" s="44"/>
      <c r="K124" s="45"/>
    </row>
    <row r="125" spans="1:11" ht="16.5" customHeight="1">
      <c r="A125" s="855" t="s">
        <v>95</v>
      </c>
      <c r="B125" s="856"/>
      <c r="C125" s="144"/>
      <c r="D125" s="144"/>
      <c r="E125" s="144"/>
      <c r="F125" s="144"/>
      <c r="G125" s="144"/>
      <c r="H125" s="144"/>
      <c r="I125" s="144"/>
      <c r="J125" s="144"/>
      <c r="K125" s="145"/>
    </row>
    <row r="126" spans="1:11" ht="15.75" customHeight="1">
      <c r="A126" s="37">
        <f>A121+1</f>
        <v>7</v>
      </c>
      <c r="B126" s="36"/>
      <c r="C126" s="37"/>
      <c r="D126" s="38">
        <v>0</v>
      </c>
      <c r="E126" s="47" t="s">
        <v>65</v>
      </c>
      <c r="F126" s="39">
        <v>0</v>
      </c>
      <c r="G126" s="38">
        <v>0</v>
      </c>
      <c r="H126" s="38">
        <v>0</v>
      </c>
      <c r="I126" s="40">
        <v>0</v>
      </c>
      <c r="J126" s="99">
        <f>H126*I126</f>
        <v>0</v>
      </c>
      <c r="K126" s="103">
        <f>D126+F126-G126-H126</f>
        <v>0</v>
      </c>
    </row>
    <row r="127" spans="1:11" ht="15.75" customHeight="1">
      <c r="A127" s="37">
        <f>A126+1</f>
        <v>8</v>
      </c>
      <c r="B127" s="36"/>
      <c r="C127" s="37"/>
      <c r="D127" s="38">
        <v>0</v>
      </c>
      <c r="E127" s="47" t="s">
        <v>65</v>
      </c>
      <c r="F127" s="39">
        <v>0</v>
      </c>
      <c r="G127" s="38">
        <v>0</v>
      </c>
      <c r="H127" s="38">
        <v>0</v>
      </c>
      <c r="I127" s="40">
        <v>0</v>
      </c>
      <c r="J127" s="99">
        <f>H127*I127</f>
        <v>0</v>
      </c>
      <c r="K127" s="103">
        <f>D127+F127-G127-H127</f>
        <v>0</v>
      </c>
    </row>
    <row r="128" spans="1:11" ht="15.75" customHeight="1">
      <c r="A128" s="37">
        <f>A127+1</f>
        <v>9</v>
      </c>
      <c r="B128" s="49"/>
      <c r="C128" s="50"/>
      <c r="D128" s="38">
        <v>0</v>
      </c>
      <c r="E128" s="47" t="s">
        <v>65</v>
      </c>
      <c r="F128" s="39">
        <v>0</v>
      </c>
      <c r="G128" s="38">
        <v>0</v>
      </c>
      <c r="H128" s="38">
        <v>0</v>
      </c>
      <c r="I128" s="40">
        <v>0</v>
      </c>
      <c r="J128" s="99">
        <f>H128*I128</f>
        <v>0</v>
      </c>
      <c r="K128" s="103">
        <f>D128+F128-G128-H128</f>
        <v>0</v>
      </c>
    </row>
    <row r="129" spans="1:11" ht="15.75" customHeight="1">
      <c r="A129" s="37">
        <f>A128+1</f>
        <v>10</v>
      </c>
      <c r="B129" s="36"/>
      <c r="C129" s="37"/>
      <c r="D129" s="38">
        <v>0</v>
      </c>
      <c r="E129" s="47" t="s">
        <v>65</v>
      </c>
      <c r="F129" s="39">
        <v>0</v>
      </c>
      <c r="G129" s="38">
        <v>0</v>
      </c>
      <c r="H129" s="38">
        <v>0</v>
      </c>
      <c r="I129" s="40">
        <v>0</v>
      </c>
      <c r="J129" s="99">
        <f>H129*I129</f>
        <v>0</v>
      </c>
      <c r="K129" s="103">
        <f>D129+F129-G129-H129</f>
        <v>0</v>
      </c>
    </row>
    <row r="130" spans="1:11" ht="16.5" customHeight="1">
      <c r="A130" s="863" t="s">
        <v>94</v>
      </c>
      <c r="B130" s="864"/>
      <c r="C130" s="865"/>
      <c r="D130" s="42">
        <f>SUM(D126:D129)</f>
        <v>0</v>
      </c>
      <c r="E130" s="106" t="s">
        <v>65</v>
      </c>
      <c r="F130" s="102">
        <f>SUM(F126:F129)</f>
        <v>0</v>
      </c>
      <c r="G130" s="42">
        <f>SUM(G126:G129)</f>
        <v>0</v>
      </c>
      <c r="H130" s="42">
        <f>SUM(H126:H129)</f>
        <v>0</v>
      </c>
      <c r="I130" s="104" t="s">
        <v>65</v>
      </c>
      <c r="J130" s="42">
        <f>SUM(J126:J129)</f>
        <v>0</v>
      </c>
      <c r="K130" s="104"/>
    </row>
    <row r="131" spans="1:11" ht="16.5" customHeight="1">
      <c r="A131" s="863" t="s">
        <v>196</v>
      </c>
      <c r="B131" s="864"/>
      <c r="C131" s="864"/>
      <c r="D131" s="864"/>
      <c r="E131" s="864"/>
      <c r="F131" s="864"/>
      <c r="G131" s="864"/>
      <c r="H131" s="864"/>
      <c r="I131" s="865"/>
      <c r="J131" s="100">
        <f>J130</f>
        <v>0</v>
      </c>
      <c r="K131" s="105"/>
    </row>
    <row r="132" spans="1:11" ht="9" customHeight="1">
      <c r="A132" s="116"/>
      <c r="B132" s="43"/>
      <c r="C132" s="43"/>
      <c r="D132" s="43"/>
      <c r="E132" s="43"/>
      <c r="F132" s="43"/>
      <c r="G132" s="43"/>
      <c r="H132" s="43"/>
      <c r="I132" s="43"/>
      <c r="J132" s="44"/>
      <c r="K132" s="44"/>
    </row>
    <row r="133" spans="1:11" ht="16.5" customHeight="1">
      <c r="A133" s="883" t="s">
        <v>96</v>
      </c>
      <c r="B133" s="883"/>
      <c r="C133" s="883"/>
      <c r="D133" s="883"/>
      <c r="E133" s="883"/>
      <c r="F133" s="883"/>
      <c r="G133" s="883"/>
      <c r="H133" s="883"/>
      <c r="I133" s="884"/>
      <c r="J133" s="51">
        <f>I112</f>
        <v>2019</v>
      </c>
      <c r="K133" s="885"/>
    </row>
    <row r="134" spans="1:11" ht="15.75" customHeight="1">
      <c r="A134" s="37">
        <f>A129+1</f>
        <v>11</v>
      </c>
      <c r="B134" s="859"/>
      <c r="C134" s="860"/>
      <c r="D134" s="860"/>
      <c r="E134" s="860"/>
      <c r="F134" s="860"/>
      <c r="G134" s="860"/>
      <c r="H134" s="860"/>
      <c r="I134" s="861"/>
      <c r="J134" s="52">
        <v>0</v>
      </c>
      <c r="K134" s="886"/>
    </row>
    <row r="135" spans="1:11" ht="15.75" customHeight="1">
      <c r="A135" s="37">
        <f>A134+1</f>
        <v>12</v>
      </c>
      <c r="B135" s="859"/>
      <c r="C135" s="860"/>
      <c r="D135" s="860"/>
      <c r="E135" s="860"/>
      <c r="F135" s="860"/>
      <c r="G135" s="860"/>
      <c r="H135" s="860"/>
      <c r="I135" s="861"/>
      <c r="J135" s="52">
        <v>0</v>
      </c>
      <c r="K135" s="886"/>
    </row>
    <row r="136" spans="1:11" ht="15.75" customHeight="1">
      <c r="A136" s="37">
        <f>A135+1</f>
        <v>13</v>
      </c>
      <c r="B136" s="859"/>
      <c r="C136" s="860"/>
      <c r="D136" s="860"/>
      <c r="E136" s="860"/>
      <c r="F136" s="860"/>
      <c r="G136" s="860"/>
      <c r="H136" s="860"/>
      <c r="I136" s="861"/>
      <c r="J136" s="52">
        <v>0</v>
      </c>
      <c r="K136" s="886"/>
    </row>
    <row r="137" spans="1:11" ht="16.5" customHeight="1">
      <c r="A137" s="863" t="s">
        <v>193</v>
      </c>
      <c r="B137" s="864"/>
      <c r="C137" s="864"/>
      <c r="D137" s="864"/>
      <c r="E137" s="864"/>
      <c r="F137" s="864"/>
      <c r="G137" s="864"/>
      <c r="H137" s="864"/>
      <c r="I137" s="865"/>
      <c r="J137" s="100">
        <f>SUM(J134:J136)</f>
        <v>0</v>
      </c>
      <c r="K137" s="887"/>
    </row>
    <row r="138" spans="1:11" ht="6" customHeight="1">
      <c r="A138" s="116"/>
      <c r="B138" s="43"/>
      <c r="C138" s="43"/>
      <c r="D138" s="43"/>
      <c r="E138" s="43"/>
      <c r="F138" s="43"/>
      <c r="G138" s="43"/>
      <c r="H138" s="43"/>
      <c r="I138" s="43"/>
      <c r="J138" s="44"/>
      <c r="K138" s="53"/>
    </row>
    <row r="139" spans="1:11" ht="16.5" customHeight="1">
      <c r="A139" s="863" t="s">
        <v>97</v>
      </c>
      <c r="B139" s="864"/>
      <c r="C139" s="864"/>
      <c r="D139" s="864"/>
      <c r="E139" s="864"/>
      <c r="F139" s="864"/>
      <c r="G139" s="864"/>
      <c r="H139" s="864"/>
      <c r="I139" s="865"/>
      <c r="J139" s="100">
        <f>J123+J131+J137</f>
        <v>0</v>
      </c>
      <c r="K139" s="95"/>
    </row>
    <row r="140" spans="1:11" ht="5.25" customHeight="1">
      <c r="A140" s="116"/>
      <c r="B140" s="43"/>
      <c r="C140" s="43"/>
      <c r="D140" s="43"/>
      <c r="E140" s="43"/>
      <c r="F140" s="43"/>
      <c r="G140" s="43"/>
      <c r="H140" s="43"/>
      <c r="I140" s="43"/>
      <c r="J140" s="44"/>
      <c r="K140" s="46"/>
    </row>
    <row r="141" spans="1:11" ht="16.5" customHeight="1">
      <c r="A141" s="882" t="s">
        <v>98</v>
      </c>
      <c r="B141" s="883"/>
      <c r="C141" s="883"/>
      <c r="D141" s="883"/>
      <c r="E141" s="883"/>
      <c r="F141" s="883"/>
      <c r="G141" s="883"/>
      <c r="H141" s="883"/>
      <c r="I141" s="884"/>
      <c r="J141" s="51">
        <f>J133</f>
        <v>2019</v>
      </c>
      <c r="K141" s="885"/>
    </row>
    <row r="142" spans="1:11" ht="18">
      <c r="A142" s="37">
        <f>A136+1</f>
        <v>14</v>
      </c>
      <c r="B142" s="859" t="s">
        <v>99</v>
      </c>
      <c r="C142" s="860"/>
      <c r="D142" s="860"/>
      <c r="E142" s="860"/>
      <c r="F142" s="860"/>
      <c r="G142" s="860"/>
      <c r="H142" s="860"/>
      <c r="I142" s="861"/>
      <c r="J142" s="52">
        <v>0</v>
      </c>
      <c r="K142" s="886"/>
    </row>
    <row r="143" spans="1:11" ht="18">
      <c r="A143" s="37">
        <f>A142+1</f>
        <v>15</v>
      </c>
      <c r="B143" s="859" t="s">
        <v>137</v>
      </c>
      <c r="C143" s="860"/>
      <c r="D143" s="860"/>
      <c r="E143" s="860"/>
      <c r="F143" s="860"/>
      <c r="G143" s="860"/>
      <c r="H143" s="860"/>
      <c r="I143" s="861"/>
      <c r="J143" s="52">
        <v>0</v>
      </c>
      <c r="K143" s="886"/>
    </row>
    <row r="144" spans="1:11" ht="18">
      <c r="A144" s="37">
        <f>A143+1</f>
        <v>16</v>
      </c>
      <c r="B144" s="859" t="s">
        <v>138</v>
      </c>
      <c r="C144" s="860"/>
      <c r="D144" s="860"/>
      <c r="E144" s="860"/>
      <c r="F144" s="860"/>
      <c r="G144" s="860"/>
      <c r="H144" s="860"/>
      <c r="I144" s="861"/>
      <c r="J144" s="52">
        <v>0</v>
      </c>
      <c r="K144" s="886"/>
    </row>
    <row r="145" spans="1:11" ht="18">
      <c r="A145" s="37">
        <f>A144+1</f>
        <v>17</v>
      </c>
      <c r="B145" s="862"/>
      <c r="C145" s="862"/>
      <c r="D145" s="862"/>
      <c r="E145" s="862"/>
      <c r="F145" s="862"/>
      <c r="G145" s="862"/>
      <c r="H145" s="862"/>
      <c r="I145" s="862"/>
      <c r="J145" s="52">
        <v>0</v>
      </c>
      <c r="K145" s="886"/>
    </row>
    <row r="146" spans="1:11" ht="15" customHeight="1">
      <c r="A146" s="863" t="s">
        <v>195</v>
      </c>
      <c r="B146" s="864"/>
      <c r="C146" s="864"/>
      <c r="D146" s="864"/>
      <c r="E146" s="864"/>
      <c r="F146" s="864"/>
      <c r="G146" s="864"/>
      <c r="H146" s="864"/>
      <c r="I146" s="865"/>
      <c r="J146" s="100">
        <f>SUM(J142:J145)</f>
        <v>0</v>
      </c>
      <c r="K146" s="887"/>
    </row>
    <row r="147" spans="1:11" ht="15" customHeight="1">
      <c r="A147" s="121"/>
      <c r="B147" s="122"/>
      <c r="C147" s="122"/>
      <c r="D147" s="123"/>
      <c r="E147" s="123"/>
      <c r="F147" s="123"/>
      <c r="G147" s="123"/>
      <c r="H147" s="123"/>
      <c r="I147" s="123"/>
      <c r="J147" s="124"/>
      <c r="K147" s="125"/>
    </row>
    <row r="148" spans="1:11" ht="19.5" customHeight="1">
      <c r="A148" s="892" t="s">
        <v>84</v>
      </c>
      <c r="B148" s="895" t="s">
        <v>78</v>
      </c>
      <c r="C148" s="898" t="s">
        <v>85</v>
      </c>
      <c r="D148" s="901" t="s">
        <v>239</v>
      </c>
      <c r="E148" s="902"/>
      <c r="F148" s="902"/>
      <c r="G148" s="902"/>
      <c r="H148" s="902"/>
      <c r="I148" s="882">
        <v>2020</v>
      </c>
      <c r="J148" s="883"/>
      <c r="K148" s="98"/>
    </row>
    <row r="149" spans="1:11" ht="15">
      <c r="A149" s="893"/>
      <c r="B149" s="896"/>
      <c r="C149" s="899"/>
      <c r="D149" s="900" t="s">
        <v>86</v>
      </c>
      <c r="E149" s="904" t="s">
        <v>87</v>
      </c>
      <c r="F149" s="904" t="s">
        <v>88</v>
      </c>
      <c r="G149" s="900" t="s">
        <v>89</v>
      </c>
      <c r="H149" s="907" t="s">
        <v>90</v>
      </c>
      <c r="I149" s="907"/>
      <c r="J149" s="907"/>
      <c r="K149" s="903" t="s">
        <v>91</v>
      </c>
    </row>
    <row r="150" spans="1:11" ht="30.75">
      <c r="A150" s="894"/>
      <c r="B150" s="897"/>
      <c r="C150" s="900"/>
      <c r="D150" s="903"/>
      <c r="E150" s="905"/>
      <c r="F150" s="906"/>
      <c r="G150" s="903"/>
      <c r="H150" s="35" t="s">
        <v>92</v>
      </c>
      <c r="I150" s="130" t="s">
        <v>188</v>
      </c>
      <c r="J150" s="130" t="s">
        <v>189</v>
      </c>
      <c r="K150" s="903"/>
    </row>
    <row r="151" spans="1:11" ht="16.5" customHeight="1">
      <c r="A151" s="889" t="s">
        <v>93</v>
      </c>
      <c r="B151" s="890"/>
      <c r="C151" s="890"/>
      <c r="D151" s="890"/>
      <c r="E151" s="890"/>
      <c r="F151" s="890"/>
      <c r="G151" s="890"/>
      <c r="H151" s="890"/>
      <c r="I151" s="890"/>
      <c r="J151" s="890"/>
      <c r="K151" s="891"/>
    </row>
    <row r="152" spans="1:11" ht="15.75" customHeight="1">
      <c r="A152" s="37">
        <v>1</v>
      </c>
      <c r="B152" s="36"/>
      <c r="C152" s="37"/>
      <c r="D152" s="38">
        <v>0</v>
      </c>
      <c r="E152" s="38">
        <v>0</v>
      </c>
      <c r="F152" s="39">
        <v>0</v>
      </c>
      <c r="G152" s="38">
        <v>0</v>
      </c>
      <c r="H152" s="38">
        <v>0</v>
      </c>
      <c r="I152" s="40">
        <v>0</v>
      </c>
      <c r="J152" s="99">
        <f aca="true" t="shared" si="8" ref="J152:J157">H152*I152</f>
        <v>0</v>
      </c>
      <c r="K152" s="41">
        <f aca="true" t="shared" si="9" ref="K152:K157">D152+F152-G152-H152</f>
        <v>0</v>
      </c>
    </row>
    <row r="153" spans="1:11" ht="15.75" customHeight="1">
      <c r="A153" s="37">
        <f>A152+1</f>
        <v>2</v>
      </c>
      <c r="B153" s="36"/>
      <c r="C153" s="37"/>
      <c r="D153" s="38">
        <v>0</v>
      </c>
      <c r="E153" s="38">
        <v>0</v>
      </c>
      <c r="F153" s="39">
        <v>0</v>
      </c>
      <c r="G153" s="38">
        <v>0</v>
      </c>
      <c r="H153" s="38">
        <v>0</v>
      </c>
      <c r="I153" s="40">
        <v>0</v>
      </c>
      <c r="J153" s="99">
        <f t="shared" si="8"/>
        <v>0</v>
      </c>
      <c r="K153" s="41">
        <f t="shared" si="9"/>
        <v>0</v>
      </c>
    </row>
    <row r="154" spans="1:11" ht="15.75" customHeight="1">
      <c r="A154" s="37">
        <f>A153+1</f>
        <v>3</v>
      </c>
      <c r="B154" s="37"/>
      <c r="C154" s="37"/>
      <c r="D154" s="38">
        <v>0</v>
      </c>
      <c r="E154" s="38">
        <v>0</v>
      </c>
      <c r="F154" s="39">
        <v>0</v>
      </c>
      <c r="G154" s="38">
        <v>0</v>
      </c>
      <c r="H154" s="38">
        <v>0</v>
      </c>
      <c r="I154" s="40">
        <v>0</v>
      </c>
      <c r="J154" s="99">
        <f t="shared" si="8"/>
        <v>0</v>
      </c>
      <c r="K154" s="41">
        <f t="shared" si="9"/>
        <v>0</v>
      </c>
    </row>
    <row r="155" spans="1:11" ht="15.75" customHeight="1">
      <c r="A155" s="37">
        <f>A154+1</f>
        <v>4</v>
      </c>
      <c r="B155" s="37"/>
      <c r="C155" s="37"/>
      <c r="D155" s="38">
        <v>0</v>
      </c>
      <c r="E155" s="38">
        <v>0</v>
      </c>
      <c r="F155" s="39">
        <v>0</v>
      </c>
      <c r="G155" s="38">
        <v>0</v>
      </c>
      <c r="H155" s="38">
        <v>0</v>
      </c>
      <c r="I155" s="40">
        <v>0</v>
      </c>
      <c r="J155" s="99">
        <f t="shared" si="8"/>
        <v>0</v>
      </c>
      <c r="K155" s="41">
        <f t="shared" si="9"/>
        <v>0</v>
      </c>
    </row>
    <row r="156" spans="1:11" ht="15.75" customHeight="1">
      <c r="A156" s="37">
        <f>A155+1</f>
        <v>5</v>
      </c>
      <c r="B156" s="37"/>
      <c r="C156" s="37"/>
      <c r="D156" s="38">
        <v>0</v>
      </c>
      <c r="E156" s="38">
        <v>0</v>
      </c>
      <c r="F156" s="39">
        <v>0</v>
      </c>
      <c r="G156" s="38">
        <v>0</v>
      </c>
      <c r="H156" s="38">
        <v>0</v>
      </c>
      <c r="I156" s="40">
        <v>0</v>
      </c>
      <c r="J156" s="99">
        <f t="shared" si="8"/>
        <v>0</v>
      </c>
      <c r="K156" s="41">
        <f t="shared" si="9"/>
        <v>0</v>
      </c>
    </row>
    <row r="157" spans="1:11" ht="15.75" customHeight="1">
      <c r="A157" s="37">
        <f>A156+1</f>
        <v>6</v>
      </c>
      <c r="B157" s="37"/>
      <c r="C157" s="37"/>
      <c r="D157" s="38">
        <v>0</v>
      </c>
      <c r="E157" s="38">
        <v>0</v>
      </c>
      <c r="F157" s="39">
        <v>0</v>
      </c>
      <c r="G157" s="38">
        <v>0</v>
      </c>
      <c r="H157" s="38">
        <v>0</v>
      </c>
      <c r="I157" s="40">
        <v>0</v>
      </c>
      <c r="J157" s="99">
        <f t="shared" si="8"/>
        <v>0</v>
      </c>
      <c r="K157" s="41">
        <f t="shared" si="9"/>
        <v>0</v>
      </c>
    </row>
    <row r="158" spans="1:11" ht="16.5" customHeight="1">
      <c r="A158" s="863" t="s">
        <v>94</v>
      </c>
      <c r="B158" s="864"/>
      <c r="C158" s="865"/>
      <c r="D158" s="42">
        <f>SUM(D152:D157)</f>
        <v>0</v>
      </c>
      <c r="E158" s="42">
        <f>SUM(E152:E157)</f>
        <v>0</v>
      </c>
      <c r="F158" s="102">
        <f>SUM(F152:F157)</f>
        <v>0</v>
      </c>
      <c r="G158" s="42">
        <f>SUM(G152:G157)</f>
        <v>0</v>
      </c>
      <c r="H158" s="42">
        <f>SUM(H152:H157)</f>
        <v>0</v>
      </c>
      <c r="I158" s="42" t="s">
        <v>65</v>
      </c>
      <c r="J158" s="100">
        <f>SUM(J152:J157)</f>
        <v>0</v>
      </c>
      <c r="K158" s="42"/>
    </row>
    <row r="159" spans="1:11" ht="16.5" customHeight="1">
      <c r="A159" s="863" t="s">
        <v>197</v>
      </c>
      <c r="B159" s="864"/>
      <c r="C159" s="864"/>
      <c r="D159" s="864"/>
      <c r="E159" s="864"/>
      <c r="F159" s="864"/>
      <c r="G159" s="864"/>
      <c r="H159" s="864"/>
      <c r="I159" s="865"/>
      <c r="J159" s="100">
        <f>J158</f>
        <v>0</v>
      </c>
      <c r="K159" s="101"/>
    </row>
    <row r="160" spans="1:11" ht="9" customHeight="1">
      <c r="A160" s="116"/>
      <c r="B160" s="43"/>
      <c r="C160" s="43"/>
      <c r="D160" s="43"/>
      <c r="E160" s="43"/>
      <c r="F160" s="43"/>
      <c r="G160" s="43"/>
      <c r="H160" s="43"/>
      <c r="I160" s="43"/>
      <c r="J160" s="44"/>
      <c r="K160" s="45"/>
    </row>
    <row r="161" spans="1:11" ht="16.5" customHeight="1">
      <c r="A161" s="855" t="s">
        <v>95</v>
      </c>
      <c r="B161" s="856"/>
      <c r="C161" s="144"/>
      <c r="D161" s="144"/>
      <c r="E161" s="144"/>
      <c r="F161" s="144"/>
      <c r="G161" s="144"/>
      <c r="H161" s="144"/>
      <c r="I161" s="144"/>
      <c r="J161" s="144"/>
      <c r="K161" s="145"/>
    </row>
    <row r="162" spans="1:11" ht="15.75" customHeight="1">
      <c r="A162" s="37">
        <f>A157+1</f>
        <v>7</v>
      </c>
      <c r="B162" s="36"/>
      <c r="C162" s="37"/>
      <c r="D162" s="38">
        <v>0</v>
      </c>
      <c r="E162" s="47" t="s">
        <v>65</v>
      </c>
      <c r="F162" s="39">
        <v>0</v>
      </c>
      <c r="G162" s="38">
        <v>0</v>
      </c>
      <c r="H162" s="38">
        <v>0</v>
      </c>
      <c r="I162" s="40">
        <v>0</v>
      </c>
      <c r="J162" s="99">
        <f>H162*I162</f>
        <v>0</v>
      </c>
      <c r="K162" s="103">
        <f>D162+F162-G162-H162</f>
        <v>0</v>
      </c>
    </row>
    <row r="163" spans="1:11" ht="15.75" customHeight="1">
      <c r="A163" s="37">
        <f>A162+1</f>
        <v>8</v>
      </c>
      <c r="B163" s="36"/>
      <c r="C163" s="37"/>
      <c r="D163" s="38">
        <v>0</v>
      </c>
      <c r="E163" s="47" t="s">
        <v>65</v>
      </c>
      <c r="F163" s="39">
        <v>0</v>
      </c>
      <c r="G163" s="38">
        <v>0</v>
      </c>
      <c r="H163" s="38">
        <v>0</v>
      </c>
      <c r="I163" s="40">
        <v>0</v>
      </c>
      <c r="J163" s="99">
        <f>H163*I163</f>
        <v>0</v>
      </c>
      <c r="K163" s="103">
        <f>D163+F163-G163-H163</f>
        <v>0</v>
      </c>
    </row>
    <row r="164" spans="1:11" ht="15.75" customHeight="1">
      <c r="A164" s="37">
        <f>A163+1</f>
        <v>9</v>
      </c>
      <c r="B164" s="49"/>
      <c r="C164" s="50"/>
      <c r="D164" s="38">
        <v>0</v>
      </c>
      <c r="E164" s="47" t="s">
        <v>65</v>
      </c>
      <c r="F164" s="39">
        <v>0</v>
      </c>
      <c r="G164" s="38">
        <v>0</v>
      </c>
      <c r="H164" s="38">
        <v>0</v>
      </c>
      <c r="I164" s="40">
        <v>0</v>
      </c>
      <c r="J164" s="99">
        <f>H164*I164</f>
        <v>0</v>
      </c>
      <c r="K164" s="103">
        <f>D164+F164-G164-H164</f>
        <v>0</v>
      </c>
    </row>
    <row r="165" spans="1:11" ht="15.75" customHeight="1">
      <c r="A165" s="37">
        <f>A164+1</f>
        <v>10</v>
      </c>
      <c r="B165" s="36"/>
      <c r="C165" s="37"/>
      <c r="D165" s="38">
        <v>0</v>
      </c>
      <c r="E165" s="47" t="s">
        <v>65</v>
      </c>
      <c r="F165" s="39">
        <v>0</v>
      </c>
      <c r="G165" s="38">
        <v>0</v>
      </c>
      <c r="H165" s="38">
        <v>0</v>
      </c>
      <c r="I165" s="40">
        <v>0</v>
      </c>
      <c r="J165" s="99">
        <f>H165*I165</f>
        <v>0</v>
      </c>
      <c r="K165" s="103">
        <f>D165+F165-G165-H165</f>
        <v>0</v>
      </c>
    </row>
    <row r="166" spans="1:11" ht="16.5" customHeight="1">
      <c r="A166" s="863" t="s">
        <v>94</v>
      </c>
      <c r="B166" s="864"/>
      <c r="C166" s="865"/>
      <c r="D166" s="42">
        <f>SUM(D162:D165)</f>
        <v>0</v>
      </c>
      <c r="E166" s="106" t="s">
        <v>65</v>
      </c>
      <c r="F166" s="102">
        <f>SUM(F162:F165)</f>
        <v>0</v>
      </c>
      <c r="G166" s="42">
        <f>SUM(G162:G165)</f>
        <v>0</v>
      </c>
      <c r="H166" s="42">
        <f>SUM(H162:H165)</f>
        <v>0</v>
      </c>
      <c r="I166" s="104" t="s">
        <v>65</v>
      </c>
      <c r="J166" s="42">
        <f>SUM(J162:J165)</f>
        <v>0</v>
      </c>
      <c r="K166" s="104"/>
    </row>
    <row r="167" spans="1:11" ht="16.5" customHeight="1">
      <c r="A167" s="863" t="s">
        <v>196</v>
      </c>
      <c r="B167" s="864"/>
      <c r="C167" s="864"/>
      <c r="D167" s="864"/>
      <c r="E167" s="864"/>
      <c r="F167" s="864"/>
      <c r="G167" s="864"/>
      <c r="H167" s="864"/>
      <c r="I167" s="865"/>
      <c r="J167" s="100">
        <f>J166</f>
        <v>0</v>
      </c>
      <c r="K167" s="105"/>
    </row>
    <row r="168" spans="1:11" ht="9" customHeight="1">
      <c r="A168" s="116"/>
      <c r="B168" s="43"/>
      <c r="C168" s="43"/>
      <c r="D168" s="43"/>
      <c r="E168" s="43"/>
      <c r="F168" s="43"/>
      <c r="G168" s="43"/>
      <c r="H168" s="43"/>
      <c r="I168" s="43"/>
      <c r="J168" s="44"/>
      <c r="K168" s="44"/>
    </row>
    <row r="169" spans="1:11" ht="16.5" customHeight="1">
      <c r="A169" s="883" t="s">
        <v>96</v>
      </c>
      <c r="B169" s="883"/>
      <c r="C169" s="883"/>
      <c r="D169" s="883"/>
      <c r="E169" s="883"/>
      <c r="F169" s="883"/>
      <c r="G169" s="883"/>
      <c r="H169" s="883"/>
      <c r="I169" s="884"/>
      <c r="J169" s="51">
        <f>I148</f>
        <v>2020</v>
      </c>
      <c r="K169" s="885"/>
    </row>
    <row r="170" spans="1:11" ht="15.75" customHeight="1">
      <c r="A170" s="37">
        <f>A165+1</f>
        <v>11</v>
      </c>
      <c r="B170" s="859"/>
      <c r="C170" s="860"/>
      <c r="D170" s="860"/>
      <c r="E170" s="860"/>
      <c r="F170" s="860"/>
      <c r="G170" s="860"/>
      <c r="H170" s="860"/>
      <c r="I170" s="861"/>
      <c r="J170" s="52">
        <v>0</v>
      </c>
      <c r="K170" s="886"/>
    </row>
    <row r="171" spans="1:11" ht="15.75" customHeight="1">
      <c r="A171" s="37">
        <f>A170+1</f>
        <v>12</v>
      </c>
      <c r="B171" s="859"/>
      <c r="C171" s="860"/>
      <c r="D171" s="860"/>
      <c r="E171" s="860"/>
      <c r="F171" s="860"/>
      <c r="G171" s="860"/>
      <c r="H171" s="860"/>
      <c r="I171" s="861"/>
      <c r="J171" s="52">
        <v>0</v>
      </c>
      <c r="K171" s="886"/>
    </row>
    <row r="172" spans="1:11" ht="15.75" customHeight="1">
      <c r="A172" s="37">
        <f>A171+1</f>
        <v>13</v>
      </c>
      <c r="B172" s="859"/>
      <c r="C172" s="860"/>
      <c r="D172" s="860"/>
      <c r="E172" s="860"/>
      <c r="F172" s="860"/>
      <c r="G172" s="860"/>
      <c r="H172" s="860"/>
      <c r="I172" s="861"/>
      <c r="J172" s="52">
        <v>0</v>
      </c>
      <c r="K172" s="886"/>
    </row>
    <row r="173" spans="1:11" ht="16.5" customHeight="1">
      <c r="A173" s="863" t="s">
        <v>193</v>
      </c>
      <c r="B173" s="864"/>
      <c r="C173" s="864"/>
      <c r="D173" s="864"/>
      <c r="E173" s="864"/>
      <c r="F173" s="864"/>
      <c r="G173" s="864"/>
      <c r="H173" s="864"/>
      <c r="I173" s="865"/>
      <c r="J173" s="100">
        <f>SUM(J170:J172)</f>
        <v>0</v>
      </c>
      <c r="K173" s="887"/>
    </row>
    <row r="174" spans="1:11" ht="9" customHeight="1">
      <c r="A174" s="116"/>
      <c r="B174" s="43"/>
      <c r="C174" s="43"/>
      <c r="D174" s="43"/>
      <c r="E174" s="43"/>
      <c r="F174" s="43"/>
      <c r="G174" s="43"/>
      <c r="H174" s="43"/>
      <c r="I174" s="43"/>
      <c r="J174" s="44"/>
      <c r="K174" s="53"/>
    </row>
    <row r="175" spans="1:11" ht="16.5" customHeight="1">
      <c r="A175" s="863" t="s">
        <v>97</v>
      </c>
      <c r="B175" s="864"/>
      <c r="C175" s="864"/>
      <c r="D175" s="864"/>
      <c r="E175" s="864"/>
      <c r="F175" s="864"/>
      <c r="G175" s="864"/>
      <c r="H175" s="864"/>
      <c r="I175" s="865"/>
      <c r="J175" s="100">
        <f>J159+J167+J173</f>
        <v>0</v>
      </c>
      <c r="K175" s="95"/>
    </row>
    <row r="176" spans="1:11" ht="9" customHeight="1">
      <c r="A176" s="116"/>
      <c r="B176" s="43"/>
      <c r="C176" s="43"/>
      <c r="D176" s="43"/>
      <c r="E176" s="43"/>
      <c r="F176" s="43"/>
      <c r="G176" s="43"/>
      <c r="H176" s="43"/>
      <c r="I176" s="43"/>
      <c r="J176" s="44"/>
      <c r="K176" s="46"/>
    </row>
    <row r="177" spans="1:11" ht="16.5" customHeight="1">
      <c r="A177" s="882" t="s">
        <v>98</v>
      </c>
      <c r="B177" s="883"/>
      <c r="C177" s="883"/>
      <c r="D177" s="883"/>
      <c r="E177" s="883"/>
      <c r="F177" s="883"/>
      <c r="G177" s="883"/>
      <c r="H177" s="883"/>
      <c r="I177" s="884"/>
      <c r="J177" s="51">
        <f>J169</f>
        <v>2020</v>
      </c>
      <c r="K177" s="885"/>
    </row>
    <row r="178" spans="1:11" ht="15.75" customHeight="1">
      <c r="A178" s="37">
        <f>A172+1</f>
        <v>14</v>
      </c>
      <c r="B178" s="859" t="s">
        <v>99</v>
      </c>
      <c r="C178" s="860"/>
      <c r="D178" s="860"/>
      <c r="E178" s="860"/>
      <c r="F178" s="860"/>
      <c r="G178" s="860"/>
      <c r="H178" s="860"/>
      <c r="I178" s="861"/>
      <c r="J178" s="52">
        <v>0</v>
      </c>
      <c r="K178" s="886"/>
    </row>
    <row r="179" spans="1:11" ht="15.75" customHeight="1">
      <c r="A179" s="37">
        <f>A178+1</f>
        <v>15</v>
      </c>
      <c r="B179" s="859" t="s">
        <v>137</v>
      </c>
      <c r="C179" s="860"/>
      <c r="D179" s="860"/>
      <c r="E179" s="860"/>
      <c r="F179" s="860"/>
      <c r="G179" s="860"/>
      <c r="H179" s="860"/>
      <c r="I179" s="861"/>
      <c r="J179" s="52">
        <v>0</v>
      </c>
      <c r="K179" s="886"/>
    </row>
    <row r="180" spans="1:11" ht="15.75" customHeight="1">
      <c r="A180" s="37">
        <f>A179+1</f>
        <v>16</v>
      </c>
      <c r="B180" s="859" t="s">
        <v>138</v>
      </c>
      <c r="C180" s="860"/>
      <c r="D180" s="860"/>
      <c r="E180" s="860"/>
      <c r="F180" s="860"/>
      <c r="G180" s="860"/>
      <c r="H180" s="860"/>
      <c r="I180" s="861"/>
      <c r="J180" s="52">
        <v>0</v>
      </c>
      <c r="K180" s="886"/>
    </row>
    <row r="181" spans="1:11" ht="15.75" customHeight="1">
      <c r="A181" s="37">
        <f>A180+1</f>
        <v>17</v>
      </c>
      <c r="B181" s="862"/>
      <c r="C181" s="862"/>
      <c r="D181" s="862"/>
      <c r="E181" s="862"/>
      <c r="F181" s="862"/>
      <c r="G181" s="862"/>
      <c r="H181" s="862"/>
      <c r="I181" s="862"/>
      <c r="J181" s="52">
        <v>0</v>
      </c>
      <c r="K181" s="886"/>
    </row>
    <row r="182" spans="1:11" ht="16.5" customHeight="1">
      <c r="A182" s="863" t="s">
        <v>195</v>
      </c>
      <c r="B182" s="864"/>
      <c r="C182" s="864"/>
      <c r="D182" s="864"/>
      <c r="E182" s="864"/>
      <c r="F182" s="864"/>
      <c r="G182" s="864"/>
      <c r="H182" s="864"/>
      <c r="I182" s="865"/>
      <c r="J182" s="100">
        <f>SUM(J178:J181)</f>
        <v>0</v>
      </c>
      <c r="K182" s="887"/>
    </row>
    <row r="184" spans="1:11" ht="19.5" customHeight="1">
      <c r="A184" s="892" t="s">
        <v>84</v>
      </c>
      <c r="B184" s="895" t="s">
        <v>78</v>
      </c>
      <c r="C184" s="898" t="s">
        <v>85</v>
      </c>
      <c r="D184" s="901" t="s">
        <v>240</v>
      </c>
      <c r="E184" s="902"/>
      <c r="F184" s="902"/>
      <c r="G184" s="902"/>
      <c r="H184" s="902"/>
      <c r="I184" s="882">
        <v>2021</v>
      </c>
      <c r="J184" s="883"/>
      <c r="K184" s="98"/>
    </row>
    <row r="185" spans="1:11" ht="15">
      <c r="A185" s="893"/>
      <c r="B185" s="896"/>
      <c r="C185" s="899"/>
      <c r="D185" s="900" t="s">
        <v>86</v>
      </c>
      <c r="E185" s="904" t="s">
        <v>87</v>
      </c>
      <c r="F185" s="904" t="s">
        <v>88</v>
      </c>
      <c r="G185" s="900" t="s">
        <v>89</v>
      </c>
      <c r="H185" s="907" t="s">
        <v>90</v>
      </c>
      <c r="I185" s="907"/>
      <c r="J185" s="907"/>
      <c r="K185" s="903" t="s">
        <v>91</v>
      </c>
    </row>
    <row r="186" spans="1:11" ht="30.75">
      <c r="A186" s="894"/>
      <c r="B186" s="897"/>
      <c r="C186" s="900"/>
      <c r="D186" s="903"/>
      <c r="E186" s="905"/>
      <c r="F186" s="906"/>
      <c r="G186" s="903"/>
      <c r="H186" s="35" t="s">
        <v>92</v>
      </c>
      <c r="I186" s="130" t="s">
        <v>188</v>
      </c>
      <c r="J186" s="130" t="s">
        <v>189</v>
      </c>
      <c r="K186" s="903"/>
    </row>
    <row r="187" spans="1:11" ht="16.5" customHeight="1">
      <c r="A187" s="889" t="s">
        <v>93</v>
      </c>
      <c r="B187" s="890"/>
      <c r="C187" s="890"/>
      <c r="D187" s="890"/>
      <c r="E187" s="890"/>
      <c r="F187" s="890"/>
      <c r="G187" s="890"/>
      <c r="H187" s="890"/>
      <c r="I187" s="890"/>
      <c r="J187" s="890"/>
      <c r="K187" s="891"/>
    </row>
    <row r="188" spans="1:11" ht="15.75" customHeight="1">
      <c r="A188" s="37">
        <v>1</v>
      </c>
      <c r="B188" s="36"/>
      <c r="C188" s="37"/>
      <c r="D188" s="38">
        <v>0</v>
      </c>
      <c r="E188" s="38">
        <v>0</v>
      </c>
      <c r="F188" s="39">
        <v>0</v>
      </c>
      <c r="G188" s="38">
        <v>0</v>
      </c>
      <c r="H188" s="38">
        <v>0</v>
      </c>
      <c r="I188" s="40">
        <v>0</v>
      </c>
      <c r="J188" s="99">
        <f aca="true" t="shared" si="10" ref="J188:J193">H188*I188</f>
        <v>0</v>
      </c>
      <c r="K188" s="41">
        <f aca="true" t="shared" si="11" ref="K188:K193">D188+F188-G188-H188</f>
        <v>0</v>
      </c>
    </row>
    <row r="189" spans="1:11" ht="15.75" customHeight="1">
      <c r="A189" s="37">
        <f>A188+1</f>
        <v>2</v>
      </c>
      <c r="B189" s="36"/>
      <c r="C189" s="37"/>
      <c r="D189" s="38">
        <v>0</v>
      </c>
      <c r="E189" s="38">
        <v>0</v>
      </c>
      <c r="F189" s="39">
        <v>0</v>
      </c>
      <c r="G189" s="38">
        <v>0</v>
      </c>
      <c r="H189" s="38">
        <v>0</v>
      </c>
      <c r="I189" s="40">
        <v>0</v>
      </c>
      <c r="J189" s="99">
        <f t="shared" si="10"/>
        <v>0</v>
      </c>
      <c r="K189" s="41">
        <f t="shared" si="11"/>
        <v>0</v>
      </c>
    </row>
    <row r="190" spans="1:11" ht="15.75" customHeight="1">
      <c r="A190" s="37">
        <f>A189+1</f>
        <v>3</v>
      </c>
      <c r="B190" s="37"/>
      <c r="C190" s="37"/>
      <c r="D190" s="38">
        <v>0</v>
      </c>
      <c r="E190" s="38">
        <v>0</v>
      </c>
      <c r="F190" s="39">
        <v>0</v>
      </c>
      <c r="G190" s="38">
        <v>0</v>
      </c>
      <c r="H190" s="38">
        <v>0</v>
      </c>
      <c r="I190" s="40">
        <v>0</v>
      </c>
      <c r="J190" s="99">
        <f t="shared" si="10"/>
        <v>0</v>
      </c>
      <c r="K190" s="41">
        <f t="shared" si="11"/>
        <v>0</v>
      </c>
    </row>
    <row r="191" spans="1:11" ht="15.75" customHeight="1">
      <c r="A191" s="37">
        <f>A190+1</f>
        <v>4</v>
      </c>
      <c r="B191" s="37"/>
      <c r="C191" s="37"/>
      <c r="D191" s="38">
        <v>0</v>
      </c>
      <c r="E191" s="38">
        <v>0</v>
      </c>
      <c r="F191" s="39">
        <v>0</v>
      </c>
      <c r="G191" s="38">
        <v>0</v>
      </c>
      <c r="H191" s="38">
        <v>0</v>
      </c>
      <c r="I191" s="40">
        <v>0</v>
      </c>
      <c r="J191" s="99">
        <f t="shared" si="10"/>
        <v>0</v>
      </c>
      <c r="K191" s="41">
        <f t="shared" si="11"/>
        <v>0</v>
      </c>
    </row>
    <row r="192" spans="1:11" ht="15.75" customHeight="1">
      <c r="A192" s="37">
        <f>A191+1</f>
        <v>5</v>
      </c>
      <c r="B192" s="37"/>
      <c r="C192" s="37"/>
      <c r="D192" s="38">
        <v>0</v>
      </c>
      <c r="E192" s="38">
        <v>0</v>
      </c>
      <c r="F192" s="39">
        <v>0</v>
      </c>
      <c r="G192" s="38">
        <v>0</v>
      </c>
      <c r="H192" s="38">
        <v>0</v>
      </c>
      <c r="I192" s="40">
        <v>0</v>
      </c>
      <c r="J192" s="99">
        <f t="shared" si="10"/>
        <v>0</v>
      </c>
      <c r="K192" s="41">
        <f t="shared" si="11"/>
        <v>0</v>
      </c>
    </row>
    <row r="193" spans="1:11" ht="15.75" customHeight="1">
      <c r="A193" s="37">
        <f>A192+1</f>
        <v>6</v>
      </c>
      <c r="B193" s="37"/>
      <c r="C193" s="37"/>
      <c r="D193" s="38">
        <v>0</v>
      </c>
      <c r="E193" s="38">
        <v>0</v>
      </c>
      <c r="F193" s="39">
        <v>0</v>
      </c>
      <c r="G193" s="38">
        <v>0</v>
      </c>
      <c r="H193" s="38">
        <v>0</v>
      </c>
      <c r="I193" s="40">
        <v>0</v>
      </c>
      <c r="J193" s="99">
        <f t="shared" si="10"/>
        <v>0</v>
      </c>
      <c r="K193" s="41">
        <f t="shared" si="11"/>
        <v>0</v>
      </c>
    </row>
    <row r="194" spans="1:11" ht="16.5" customHeight="1">
      <c r="A194" s="863" t="s">
        <v>94</v>
      </c>
      <c r="B194" s="864"/>
      <c r="C194" s="865"/>
      <c r="D194" s="42">
        <f>SUM(D188:D193)</f>
        <v>0</v>
      </c>
      <c r="E194" s="42">
        <f>SUM(E188:E193)</f>
        <v>0</v>
      </c>
      <c r="F194" s="102">
        <f>SUM(F188:F193)</f>
        <v>0</v>
      </c>
      <c r="G194" s="42">
        <f>SUM(G188:G193)</f>
        <v>0</v>
      </c>
      <c r="H194" s="42">
        <f>SUM(H188:H193)</f>
        <v>0</v>
      </c>
      <c r="I194" s="42" t="s">
        <v>65</v>
      </c>
      <c r="J194" s="100">
        <f>SUM(J188:J193)</f>
        <v>0</v>
      </c>
      <c r="K194" s="42"/>
    </row>
    <row r="195" spans="1:11" ht="16.5" customHeight="1">
      <c r="A195" s="863" t="s">
        <v>197</v>
      </c>
      <c r="B195" s="864"/>
      <c r="C195" s="864"/>
      <c r="D195" s="864"/>
      <c r="E195" s="864"/>
      <c r="F195" s="864"/>
      <c r="G195" s="864"/>
      <c r="H195" s="864"/>
      <c r="I195" s="865"/>
      <c r="J195" s="100">
        <f>J194</f>
        <v>0</v>
      </c>
      <c r="K195" s="101"/>
    </row>
    <row r="196" spans="1:11" ht="9" customHeight="1">
      <c r="A196" s="116"/>
      <c r="B196" s="43"/>
      <c r="C196" s="43"/>
      <c r="D196" s="43"/>
      <c r="E196" s="43"/>
      <c r="F196" s="43"/>
      <c r="G196" s="43"/>
      <c r="H196" s="43"/>
      <c r="I196" s="43"/>
      <c r="J196" s="44"/>
      <c r="K196" s="45"/>
    </row>
    <row r="197" spans="1:11" ht="16.5" customHeight="1">
      <c r="A197" s="855" t="s">
        <v>95</v>
      </c>
      <c r="B197" s="856"/>
      <c r="C197" s="144"/>
      <c r="D197" s="144"/>
      <c r="E197" s="144"/>
      <c r="F197" s="144"/>
      <c r="G197" s="144"/>
      <c r="H197" s="144"/>
      <c r="I197" s="144"/>
      <c r="J197" s="144"/>
      <c r="K197" s="145"/>
    </row>
    <row r="198" spans="1:11" ht="15.75" customHeight="1">
      <c r="A198" s="37">
        <f>A193+1</f>
        <v>7</v>
      </c>
      <c r="B198" s="36"/>
      <c r="C198" s="37"/>
      <c r="D198" s="38">
        <v>0</v>
      </c>
      <c r="E198" s="47" t="s">
        <v>65</v>
      </c>
      <c r="F198" s="39">
        <v>0</v>
      </c>
      <c r="G198" s="38">
        <v>0</v>
      </c>
      <c r="H198" s="38">
        <v>0</v>
      </c>
      <c r="I198" s="40">
        <v>0</v>
      </c>
      <c r="J198" s="99">
        <f>H198*I198</f>
        <v>0</v>
      </c>
      <c r="K198" s="103">
        <f>D198+F198-G198-H198</f>
        <v>0</v>
      </c>
    </row>
    <row r="199" spans="1:11" ht="15.75" customHeight="1">
      <c r="A199" s="37">
        <f>A198+1</f>
        <v>8</v>
      </c>
      <c r="B199" s="36"/>
      <c r="C199" s="37"/>
      <c r="D199" s="38">
        <v>0</v>
      </c>
      <c r="E199" s="47" t="s">
        <v>65</v>
      </c>
      <c r="F199" s="39">
        <v>0</v>
      </c>
      <c r="G199" s="38">
        <v>0</v>
      </c>
      <c r="H199" s="38">
        <v>0</v>
      </c>
      <c r="I199" s="40">
        <v>0</v>
      </c>
      <c r="J199" s="99">
        <f>H199*I199</f>
        <v>0</v>
      </c>
      <c r="K199" s="103">
        <f>D199+F199-G199-H199</f>
        <v>0</v>
      </c>
    </row>
    <row r="200" spans="1:11" ht="15.75" customHeight="1">
      <c r="A200" s="37">
        <f>A199+1</f>
        <v>9</v>
      </c>
      <c r="B200" s="49"/>
      <c r="C200" s="50"/>
      <c r="D200" s="38">
        <v>0</v>
      </c>
      <c r="E200" s="47" t="s">
        <v>65</v>
      </c>
      <c r="F200" s="39">
        <v>0</v>
      </c>
      <c r="G200" s="38">
        <v>0</v>
      </c>
      <c r="H200" s="38">
        <v>0</v>
      </c>
      <c r="I200" s="40">
        <v>0</v>
      </c>
      <c r="J200" s="99">
        <f>H200*I200</f>
        <v>0</v>
      </c>
      <c r="K200" s="103">
        <f>D200+F200-G200-H200</f>
        <v>0</v>
      </c>
    </row>
    <row r="201" spans="1:11" ht="15.75" customHeight="1">
      <c r="A201" s="37">
        <f>A200+1</f>
        <v>10</v>
      </c>
      <c r="B201" s="36"/>
      <c r="C201" s="37"/>
      <c r="D201" s="38">
        <v>0</v>
      </c>
      <c r="E201" s="47" t="s">
        <v>65</v>
      </c>
      <c r="F201" s="39">
        <v>0</v>
      </c>
      <c r="G201" s="38">
        <v>0</v>
      </c>
      <c r="H201" s="38">
        <v>0</v>
      </c>
      <c r="I201" s="40">
        <v>0</v>
      </c>
      <c r="J201" s="99">
        <f>H201*I201</f>
        <v>0</v>
      </c>
      <c r="K201" s="103">
        <f>D201+F201-G201-H201</f>
        <v>0</v>
      </c>
    </row>
    <row r="202" spans="1:11" ht="16.5" customHeight="1">
      <c r="A202" s="863" t="s">
        <v>94</v>
      </c>
      <c r="B202" s="864"/>
      <c r="C202" s="865"/>
      <c r="D202" s="42">
        <f>SUM(D198:D201)</f>
        <v>0</v>
      </c>
      <c r="E202" s="106" t="s">
        <v>65</v>
      </c>
      <c r="F202" s="102">
        <f>SUM(F198:F201)</f>
        <v>0</v>
      </c>
      <c r="G202" s="42">
        <f>SUM(G198:G201)</f>
        <v>0</v>
      </c>
      <c r="H202" s="42">
        <f>SUM(H198:H201)</f>
        <v>0</v>
      </c>
      <c r="I202" s="104" t="s">
        <v>65</v>
      </c>
      <c r="J202" s="42">
        <f>SUM(J198:J201)</f>
        <v>0</v>
      </c>
      <c r="K202" s="104"/>
    </row>
    <row r="203" spans="1:11" ht="16.5" customHeight="1">
      <c r="A203" s="863" t="s">
        <v>196</v>
      </c>
      <c r="B203" s="864"/>
      <c r="C203" s="864"/>
      <c r="D203" s="864"/>
      <c r="E203" s="864"/>
      <c r="F203" s="864"/>
      <c r="G203" s="864"/>
      <c r="H203" s="864"/>
      <c r="I203" s="865"/>
      <c r="J203" s="100">
        <f>J202</f>
        <v>0</v>
      </c>
      <c r="K203" s="105"/>
    </row>
    <row r="204" spans="1:11" ht="9" customHeight="1">
      <c r="A204" s="116"/>
      <c r="B204" s="43"/>
      <c r="C204" s="43"/>
      <c r="D204" s="43"/>
      <c r="E204" s="43"/>
      <c r="F204" s="43"/>
      <c r="G204" s="43"/>
      <c r="H204" s="43"/>
      <c r="I204" s="43"/>
      <c r="J204" s="44"/>
      <c r="K204" s="44"/>
    </row>
    <row r="205" spans="1:11" ht="16.5" customHeight="1">
      <c r="A205" s="883" t="s">
        <v>96</v>
      </c>
      <c r="B205" s="883"/>
      <c r="C205" s="883"/>
      <c r="D205" s="883"/>
      <c r="E205" s="883"/>
      <c r="F205" s="883"/>
      <c r="G205" s="883"/>
      <c r="H205" s="883"/>
      <c r="I205" s="884"/>
      <c r="J205" s="51">
        <f>I184</f>
        <v>2021</v>
      </c>
      <c r="K205" s="885"/>
    </row>
    <row r="206" spans="1:11" ht="15.75" customHeight="1">
      <c r="A206" s="37">
        <f>A201+1</f>
        <v>11</v>
      </c>
      <c r="B206" s="859"/>
      <c r="C206" s="860"/>
      <c r="D206" s="860"/>
      <c r="E206" s="860"/>
      <c r="F206" s="860"/>
      <c r="G206" s="860"/>
      <c r="H206" s="860"/>
      <c r="I206" s="861"/>
      <c r="J206" s="52">
        <v>0</v>
      </c>
      <c r="K206" s="886"/>
    </row>
    <row r="207" spans="1:11" ht="15.75" customHeight="1">
      <c r="A207" s="37">
        <f>A206+1</f>
        <v>12</v>
      </c>
      <c r="B207" s="859"/>
      <c r="C207" s="860"/>
      <c r="D207" s="860"/>
      <c r="E207" s="860"/>
      <c r="F207" s="860"/>
      <c r="G207" s="860"/>
      <c r="H207" s="860"/>
      <c r="I207" s="861"/>
      <c r="J207" s="52">
        <v>0</v>
      </c>
      <c r="K207" s="886"/>
    </row>
    <row r="208" spans="1:11" ht="15.75" customHeight="1">
      <c r="A208" s="37">
        <f>A207+1</f>
        <v>13</v>
      </c>
      <c r="B208" s="859"/>
      <c r="C208" s="860"/>
      <c r="D208" s="860"/>
      <c r="E208" s="860"/>
      <c r="F208" s="860"/>
      <c r="G208" s="860"/>
      <c r="H208" s="860"/>
      <c r="I208" s="861"/>
      <c r="J208" s="52">
        <v>0</v>
      </c>
      <c r="K208" s="886"/>
    </row>
    <row r="209" spans="1:11" ht="16.5" customHeight="1">
      <c r="A209" s="863" t="s">
        <v>193</v>
      </c>
      <c r="B209" s="864"/>
      <c r="C209" s="864"/>
      <c r="D209" s="864"/>
      <c r="E209" s="864"/>
      <c r="F209" s="864"/>
      <c r="G209" s="864"/>
      <c r="H209" s="864"/>
      <c r="I209" s="865"/>
      <c r="J209" s="100">
        <f>SUM(J206:J208)</f>
        <v>0</v>
      </c>
      <c r="K209" s="887"/>
    </row>
    <row r="210" spans="1:11" ht="9" customHeight="1">
      <c r="A210" s="116"/>
      <c r="B210" s="43"/>
      <c r="C210" s="43"/>
      <c r="D210" s="43"/>
      <c r="E210" s="43"/>
      <c r="F210" s="43"/>
      <c r="G210" s="43"/>
      <c r="H210" s="43"/>
      <c r="I210" s="43"/>
      <c r="J210" s="44"/>
      <c r="K210" s="53"/>
    </row>
    <row r="211" spans="1:11" ht="16.5" customHeight="1">
      <c r="A211" s="863" t="s">
        <v>97</v>
      </c>
      <c r="B211" s="864"/>
      <c r="C211" s="864"/>
      <c r="D211" s="864"/>
      <c r="E211" s="864"/>
      <c r="F211" s="864"/>
      <c r="G211" s="864"/>
      <c r="H211" s="864"/>
      <c r="I211" s="865"/>
      <c r="J211" s="100">
        <f>J195+J203+J209</f>
        <v>0</v>
      </c>
      <c r="K211" s="95"/>
    </row>
    <row r="212" spans="1:11" ht="9" customHeight="1">
      <c r="A212" s="116"/>
      <c r="B212" s="43"/>
      <c r="C212" s="43"/>
      <c r="D212" s="43"/>
      <c r="E212" s="43"/>
      <c r="F212" s="43"/>
      <c r="G212" s="43"/>
      <c r="H212" s="43"/>
      <c r="I212" s="43"/>
      <c r="J212" s="44"/>
      <c r="K212" s="46"/>
    </row>
    <row r="213" spans="1:11" ht="16.5" customHeight="1">
      <c r="A213" s="882" t="s">
        <v>98</v>
      </c>
      <c r="B213" s="883"/>
      <c r="C213" s="883"/>
      <c r="D213" s="883"/>
      <c r="E213" s="883"/>
      <c r="F213" s="883"/>
      <c r="G213" s="883"/>
      <c r="H213" s="883"/>
      <c r="I213" s="884"/>
      <c r="J213" s="51">
        <f>J205</f>
        <v>2021</v>
      </c>
      <c r="K213" s="885"/>
    </row>
    <row r="214" spans="1:11" ht="15.75" customHeight="1">
      <c r="A214" s="37">
        <f>A208+1</f>
        <v>14</v>
      </c>
      <c r="B214" s="859" t="s">
        <v>99</v>
      </c>
      <c r="C214" s="860"/>
      <c r="D214" s="860"/>
      <c r="E214" s="860"/>
      <c r="F214" s="860"/>
      <c r="G214" s="860"/>
      <c r="H214" s="860"/>
      <c r="I214" s="861"/>
      <c r="J214" s="52">
        <v>0</v>
      </c>
      <c r="K214" s="886"/>
    </row>
    <row r="215" spans="1:11" ht="15.75" customHeight="1">
      <c r="A215" s="37">
        <f>A214+1</f>
        <v>15</v>
      </c>
      <c r="B215" s="859" t="s">
        <v>137</v>
      </c>
      <c r="C215" s="860"/>
      <c r="D215" s="860"/>
      <c r="E215" s="860"/>
      <c r="F215" s="860"/>
      <c r="G215" s="860"/>
      <c r="H215" s="860"/>
      <c r="I215" s="861"/>
      <c r="J215" s="52">
        <v>0</v>
      </c>
      <c r="K215" s="886"/>
    </row>
    <row r="216" spans="1:11" ht="15.75" customHeight="1">
      <c r="A216" s="37">
        <f>A215+1</f>
        <v>16</v>
      </c>
      <c r="B216" s="859" t="s">
        <v>247</v>
      </c>
      <c r="C216" s="860"/>
      <c r="D216" s="860"/>
      <c r="E216" s="860"/>
      <c r="F216" s="860"/>
      <c r="G216" s="860"/>
      <c r="H216" s="860"/>
      <c r="I216" s="861"/>
      <c r="J216" s="52">
        <v>0</v>
      </c>
      <c r="K216" s="886"/>
    </row>
    <row r="217" spans="1:11" ht="15.75" customHeight="1">
      <c r="A217" s="37">
        <f>A216+1</f>
        <v>17</v>
      </c>
      <c r="B217" s="862"/>
      <c r="C217" s="862"/>
      <c r="D217" s="862"/>
      <c r="E217" s="862"/>
      <c r="F217" s="862"/>
      <c r="G217" s="862"/>
      <c r="H217" s="862"/>
      <c r="I217" s="862"/>
      <c r="J217" s="52">
        <v>0</v>
      </c>
      <c r="K217" s="886"/>
    </row>
    <row r="218" spans="1:11" ht="18">
      <c r="A218" s="863" t="s">
        <v>195</v>
      </c>
      <c r="B218" s="864"/>
      <c r="C218" s="864"/>
      <c r="D218" s="864"/>
      <c r="E218" s="864"/>
      <c r="F218" s="864"/>
      <c r="G218" s="864"/>
      <c r="H218" s="864"/>
      <c r="I218" s="865"/>
      <c r="J218" s="100">
        <f>SUM(J214:J217)</f>
        <v>0</v>
      </c>
      <c r="K218" s="887"/>
    </row>
    <row r="220" spans="1:11" ht="18">
      <c r="A220" s="868" t="s">
        <v>271</v>
      </c>
      <c r="B220" s="868"/>
      <c r="C220" s="868"/>
      <c r="D220" s="868"/>
      <c r="E220" s="868"/>
      <c r="F220" s="868"/>
      <c r="G220" s="868"/>
      <c r="H220" s="868"/>
      <c r="I220" s="868"/>
      <c r="J220" s="868"/>
      <c r="K220" s="868"/>
    </row>
    <row r="221" spans="1:10" ht="13.5">
      <c r="A221" s="869" t="s">
        <v>36</v>
      </c>
      <c r="B221" s="872" t="s">
        <v>101</v>
      </c>
      <c r="C221" s="873"/>
      <c r="D221" s="874"/>
      <c r="E221" s="881" t="s">
        <v>83</v>
      </c>
      <c r="F221" s="881"/>
      <c r="G221" s="881"/>
      <c r="H221" s="881"/>
      <c r="I221" s="881"/>
      <c r="J221" s="881"/>
    </row>
    <row r="222" spans="1:10" ht="13.5">
      <c r="A222" s="870"/>
      <c r="B222" s="875"/>
      <c r="C222" s="876"/>
      <c r="D222" s="877"/>
      <c r="E222" s="881"/>
      <c r="F222" s="881"/>
      <c r="G222" s="881"/>
      <c r="H222" s="881"/>
      <c r="I222" s="881"/>
      <c r="J222" s="881"/>
    </row>
    <row r="223" spans="1:10" ht="13.5">
      <c r="A223" s="870"/>
      <c r="B223" s="875"/>
      <c r="C223" s="876"/>
      <c r="D223" s="877"/>
      <c r="E223" s="881"/>
      <c r="F223" s="881"/>
      <c r="G223" s="881"/>
      <c r="H223" s="881"/>
      <c r="I223" s="881"/>
      <c r="J223" s="881"/>
    </row>
    <row r="224" spans="1:10" ht="18">
      <c r="A224" s="871"/>
      <c r="B224" s="878"/>
      <c r="C224" s="879"/>
      <c r="D224" s="880"/>
      <c r="E224" s="166">
        <f>I4</f>
        <v>2016</v>
      </c>
      <c r="F224" s="107">
        <f>E224+1</f>
        <v>2017</v>
      </c>
      <c r="G224" s="107">
        <f>F224+1</f>
        <v>2018</v>
      </c>
      <c r="H224" s="107">
        <f>G224+1</f>
        <v>2019</v>
      </c>
      <c r="I224" s="107">
        <f>H224+1</f>
        <v>2020</v>
      </c>
      <c r="J224" s="107">
        <f>I224+1</f>
        <v>2021</v>
      </c>
    </row>
    <row r="225" spans="1:10" ht="24" customHeight="1">
      <c r="A225" s="55">
        <v>1</v>
      </c>
      <c r="B225" s="866" t="s">
        <v>102</v>
      </c>
      <c r="C225" s="866"/>
      <c r="D225" s="866"/>
      <c r="E225" s="165">
        <f>J15</f>
        <v>0</v>
      </c>
      <c r="F225" s="56">
        <f>J51</f>
        <v>0</v>
      </c>
      <c r="G225" s="56">
        <f>J86</f>
        <v>0</v>
      </c>
      <c r="H225" s="56">
        <f>J123</f>
        <v>0</v>
      </c>
      <c r="I225" s="56">
        <f>J159</f>
        <v>0</v>
      </c>
      <c r="J225" s="56">
        <f>J195</f>
        <v>0</v>
      </c>
    </row>
    <row r="226" spans="1:10" ht="24" customHeight="1">
      <c r="A226" s="55">
        <v>2</v>
      </c>
      <c r="B226" s="866" t="s">
        <v>103</v>
      </c>
      <c r="C226" s="866"/>
      <c r="D226" s="866"/>
      <c r="E226" s="165">
        <f>J23</f>
        <v>0</v>
      </c>
      <c r="F226" s="56">
        <f>J59</f>
        <v>0</v>
      </c>
      <c r="G226" s="56">
        <f>J95</f>
        <v>0</v>
      </c>
      <c r="H226" s="56">
        <f>J131</f>
        <v>0</v>
      </c>
      <c r="I226" s="56">
        <f>J167</f>
        <v>0</v>
      </c>
      <c r="J226" s="56">
        <f>J203</f>
        <v>0</v>
      </c>
    </row>
    <row r="227" spans="1:10" ht="24" customHeight="1">
      <c r="A227" s="55">
        <v>3</v>
      </c>
      <c r="B227" s="867" t="s">
        <v>104</v>
      </c>
      <c r="C227" s="867"/>
      <c r="D227" s="867"/>
      <c r="E227" s="165">
        <f>J29</f>
        <v>0</v>
      </c>
      <c r="F227" s="52">
        <f>J65</f>
        <v>0</v>
      </c>
      <c r="G227" s="52">
        <f>J101</f>
        <v>0</v>
      </c>
      <c r="H227" s="52">
        <f>J137</f>
        <v>0</v>
      </c>
      <c r="I227" s="56">
        <f>J173</f>
        <v>0</v>
      </c>
      <c r="J227" s="56">
        <f>J209</f>
        <v>0</v>
      </c>
    </row>
    <row r="228" spans="1:10" ht="24" customHeight="1">
      <c r="A228" s="108"/>
      <c r="B228" s="912" t="s">
        <v>136</v>
      </c>
      <c r="C228" s="912"/>
      <c r="D228" s="912"/>
      <c r="E228" s="165">
        <f>J31</f>
        <v>0</v>
      </c>
      <c r="F228" s="42">
        <f>SUM(F225:F227)</f>
        <v>0</v>
      </c>
      <c r="G228" s="42">
        <f>SUM(G225:G227)</f>
        <v>0</v>
      </c>
      <c r="H228" s="42">
        <f>SUM(H225:H227)</f>
        <v>0</v>
      </c>
      <c r="I228" s="42">
        <f>SUM(I225:I227)</f>
        <v>0</v>
      </c>
      <c r="J228" s="42">
        <f>SUM(J225:J227)</f>
        <v>0</v>
      </c>
    </row>
    <row r="229" spans="1:10" ht="24" customHeight="1">
      <c r="A229" s="117"/>
      <c r="B229" s="867" t="s">
        <v>100</v>
      </c>
      <c r="C229" s="867"/>
      <c r="D229" s="867"/>
      <c r="E229" s="165">
        <f>J38</f>
        <v>0</v>
      </c>
      <c r="F229" s="109">
        <f>J74</f>
        <v>0</v>
      </c>
      <c r="G229" s="109">
        <f>J110</f>
        <v>0</v>
      </c>
      <c r="H229" s="109">
        <f>J146</f>
        <v>0</v>
      </c>
      <c r="I229" s="109">
        <f>J182</f>
        <v>0</v>
      </c>
      <c r="J229" s="109">
        <f>J218</f>
        <v>0</v>
      </c>
    </row>
  </sheetData>
  <sheetProtection/>
  <mergeCells count="198">
    <mergeCell ref="A202:C202"/>
    <mergeCell ref="A203:I203"/>
    <mergeCell ref="G185:G186"/>
    <mergeCell ref="A1:K1"/>
    <mergeCell ref="A2:K2"/>
    <mergeCell ref="B229:D229"/>
    <mergeCell ref="B228:D228"/>
    <mergeCell ref="I4:J4"/>
    <mergeCell ref="D5:D6"/>
    <mergeCell ref="E5:E6"/>
    <mergeCell ref="A7:K7"/>
    <mergeCell ref="G5:G6"/>
    <mergeCell ref="H5:J5"/>
    <mergeCell ref="K5:K6"/>
    <mergeCell ref="A4:A6"/>
    <mergeCell ref="B4:B6"/>
    <mergeCell ref="C4:C6"/>
    <mergeCell ref="D4:H4"/>
    <mergeCell ref="F5:F6"/>
    <mergeCell ref="K25:K29"/>
    <mergeCell ref="B26:I26"/>
    <mergeCell ref="B27:I27"/>
    <mergeCell ref="B28:I28"/>
    <mergeCell ref="A29:I29"/>
    <mergeCell ref="A14:C14"/>
    <mergeCell ref="A15:I15"/>
    <mergeCell ref="A22:C22"/>
    <mergeCell ref="A23:I23"/>
    <mergeCell ref="A25:I25"/>
    <mergeCell ref="K33:K38"/>
    <mergeCell ref="B35:I35"/>
    <mergeCell ref="B36:I36"/>
    <mergeCell ref="B37:I37"/>
    <mergeCell ref="A38:I38"/>
    <mergeCell ref="B34:I34"/>
    <mergeCell ref="C40:C42"/>
    <mergeCell ref="D40:H40"/>
    <mergeCell ref="I40:J40"/>
    <mergeCell ref="D41:D42"/>
    <mergeCell ref="E41:E42"/>
    <mergeCell ref="A31:I31"/>
    <mergeCell ref="A33:I33"/>
    <mergeCell ref="A58:C58"/>
    <mergeCell ref="F41:F42"/>
    <mergeCell ref="G41:G42"/>
    <mergeCell ref="H41:J41"/>
    <mergeCell ref="K41:K42"/>
    <mergeCell ref="A50:C50"/>
    <mergeCell ref="A51:I51"/>
    <mergeCell ref="A43:K43"/>
    <mergeCell ref="A40:A42"/>
    <mergeCell ref="B40:B42"/>
    <mergeCell ref="A59:I59"/>
    <mergeCell ref="A61:I61"/>
    <mergeCell ref="K61:K65"/>
    <mergeCell ref="B62:I62"/>
    <mergeCell ref="B63:I63"/>
    <mergeCell ref="B64:I64"/>
    <mergeCell ref="A65:I65"/>
    <mergeCell ref="A67:I67"/>
    <mergeCell ref="A69:I69"/>
    <mergeCell ref="K69:K74"/>
    <mergeCell ref="B71:I71"/>
    <mergeCell ref="B72:I72"/>
    <mergeCell ref="B73:I73"/>
    <mergeCell ref="A74:I74"/>
    <mergeCell ref="B70:I70"/>
    <mergeCell ref="B76:B78"/>
    <mergeCell ref="C76:C78"/>
    <mergeCell ref="D76:H76"/>
    <mergeCell ref="I76:J76"/>
    <mergeCell ref="D77:D78"/>
    <mergeCell ref="E77:E78"/>
    <mergeCell ref="A103:I103"/>
    <mergeCell ref="A94:C94"/>
    <mergeCell ref="F77:F78"/>
    <mergeCell ref="G77:G78"/>
    <mergeCell ref="H77:J77"/>
    <mergeCell ref="K77:K78"/>
    <mergeCell ref="A86:C86"/>
    <mergeCell ref="A87:I87"/>
    <mergeCell ref="A79:K79"/>
    <mergeCell ref="A76:A78"/>
    <mergeCell ref="A95:I95"/>
    <mergeCell ref="D112:H112"/>
    <mergeCell ref="E113:E114"/>
    <mergeCell ref="A97:I97"/>
    <mergeCell ref="K97:K101"/>
    <mergeCell ref="B98:I98"/>
    <mergeCell ref="B99:I99"/>
    <mergeCell ref="B100:I100"/>
    <mergeCell ref="A101:I101"/>
    <mergeCell ref="A105:I105"/>
    <mergeCell ref="K105:K110"/>
    <mergeCell ref="B107:I107"/>
    <mergeCell ref="B108:I108"/>
    <mergeCell ref="B109:I109"/>
    <mergeCell ref="A110:I110"/>
    <mergeCell ref="A131:I131"/>
    <mergeCell ref="B106:I106"/>
    <mergeCell ref="C112:C114"/>
    <mergeCell ref="D113:D114"/>
    <mergeCell ref="F113:F114"/>
    <mergeCell ref="K133:K137"/>
    <mergeCell ref="K113:K114"/>
    <mergeCell ref="A122:C122"/>
    <mergeCell ref="A123:I123"/>
    <mergeCell ref="A130:C130"/>
    <mergeCell ref="A115:K115"/>
    <mergeCell ref="A112:A114"/>
    <mergeCell ref="B112:B114"/>
    <mergeCell ref="G113:G114"/>
    <mergeCell ref="H113:J113"/>
    <mergeCell ref="I112:J112"/>
    <mergeCell ref="B134:I134"/>
    <mergeCell ref="B135:I135"/>
    <mergeCell ref="A137:I137"/>
    <mergeCell ref="A133:I133"/>
    <mergeCell ref="B136:I136"/>
    <mergeCell ref="A125:B125"/>
    <mergeCell ref="D149:D150"/>
    <mergeCell ref="E149:E150"/>
    <mergeCell ref="F149:F150"/>
    <mergeCell ref="A139:I139"/>
    <mergeCell ref="A141:I141"/>
    <mergeCell ref="G149:G150"/>
    <mergeCell ref="K141:K146"/>
    <mergeCell ref="B143:I143"/>
    <mergeCell ref="B144:I144"/>
    <mergeCell ref="B145:I145"/>
    <mergeCell ref="A146:I146"/>
    <mergeCell ref="B142:I142"/>
    <mergeCell ref="A158:C158"/>
    <mergeCell ref="A159:I159"/>
    <mergeCell ref="H149:J149"/>
    <mergeCell ref="K149:K150"/>
    <mergeCell ref="A151:K151"/>
    <mergeCell ref="A148:A150"/>
    <mergeCell ref="B148:B150"/>
    <mergeCell ref="C148:C150"/>
    <mergeCell ref="D148:H148"/>
    <mergeCell ref="I148:J148"/>
    <mergeCell ref="A167:I167"/>
    <mergeCell ref="A169:I169"/>
    <mergeCell ref="K169:K173"/>
    <mergeCell ref="B170:I170"/>
    <mergeCell ref="B171:I171"/>
    <mergeCell ref="B172:I172"/>
    <mergeCell ref="A173:I173"/>
    <mergeCell ref="A195:I195"/>
    <mergeCell ref="H185:J185"/>
    <mergeCell ref="K185:K186"/>
    <mergeCell ref="A175:I175"/>
    <mergeCell ref="A177:I177"/>
    <mergeCell ref="K177:K182"/>
    <mergeCell ref="B178:I178"/>
    <mergeCell ref="B179:I179"/>
    <mergeCell ref="A3:K3"/>
    <mergeCell ref="A187:K187"/>
    <mergeCell ref="A184:A186"/>
    <mergeCell ref="B184:B186"/>
    <mergeCell ref="C184:C186"/>
    <mergeCell ref="D184:H184"/>
    <mergeCell ref="I184:J184"/>
    <mergeCell ref="D185:D186"/>
    <mergeCell ref="E185:E186"/>
    <mergeCell ref="F185:F186"/>
    <mergeCell ref="A205:I205"/>
    <mergeCell ref="K205:K209"/>
    <mergeCell ref="B206:I206"/>
    <mergeCell ref="B207:I207"/>
    <mergeCell ref="B208:I208"/>
    <mergeCell ref="A209:I209"/>
    <mergeCell ref="A211:I211"/>
    <mergeCell ref="A213:I213"/>
    <mergeCell ref="K213:K218"/>
    <mergeCell ref="B215:I215"/>
    <mergeCell ref="B216:I216"/>
    <mergeCell ref="B217:I217"/>
    <mergeCell ref="A218:I218"/>
    <mergeCell ref="B214:I214"/>
    <mergeCell ref="B225:D225"/>
    <mergeCell ref="B226:D226"/>
    <mergeCell ref="B227:D227"/>
    <mergeCell ref="A220:K220"/>
    <mergeCell ref="A221:A224"/>
    <mergeCell ref="B221:D224"/>
    <mergeCell ref="E221:J223"/>
    <mergeCell ref="A161:B161"/>
    <mergeCell ref="A197:B197"/>
    <mergeCell ref="A17:B17"/>
    <mergeCell ref="A53:B53"/>
    <mergeCell ref="A89:B89"/>
    <mergeCell ref="B180:I180"/>
    <mergeCell ref="B181:I181"/>
    <mergeCell ref="A182:I182"/>
    <mergeCell ref="A166:C166"/>
    <mergeCell ref="A194:C194"/>
  </mergeCells>
  <dataValidations count="3">
    <dataValidation type="textLength" allowBlank="1" showInputMessage="1" showErrorMessage="1" sqref="B62:B64 B26:B28 B98:B100 B134:B136 B170:B172 B206:B208 C171:I172 C135:I136 C99:I100 C27:I28 C63:I64 C207:I208">
      <formula1>1</formula1>
      <formula2>200</formula2>
    </dataValidation>
    <dataValidation type="custom" allowBlank="1" showInputMessage="1" showErrorMessage="1" sqref="K203 K59 E58 K51 K61:K75 K25:K38 K15 E202 K23 K95 E94 K87 K97:K110 K133:K147 K123 E130 K131 K167 E166 K159 K169:K182 K205:K218 K195 E22">
      <formula1>"x"</formula1>
    </dataValidation>
    <dataValidation type="custom" allowBlank="1" showInputMessage="1" showErrorMessage="1" sqref="K196 K52 K16 K88 K124 K160">
      <formula1>"X"</formula1>
    </dataValidation>
  </dataValidations>
  <printOptions/>
  <pageMargins left="0.7480314960629921" right="0.7480314960629921" top="0.8661417322834646" bottom="0.1968503937007874" header="0.35433070866141736" footer="0.31496062992125984"/>
  <pageSetup horizontalDpi="600" verticalDpi="600" orientation="landscape" paperSize="9" scale="88" r:id="rId3"/>
  <rowBreaks count="6" manualBreakCount="6">
    <brk id="39" max="255" man="1"/>
    <brk id="75" max="255" man="1"/>
    <brk id="111" max="255" man="1"/>
    <brk id="147" max="255" man="1"/>
    <brk id="183" max="255" man="1"/>
    <brk id="219" max="255" man="1"/>
  </rowBreaks>
  <legacyDrawing r:id="rId2"/>
</worksheet>
</file>

<file path=xl/worksheets/sheet7.xml><?xml version="1.0" encoding="utf-8"?>
<worksheet xmlns="http://schemas.openxmlformats.org/spreadsheetml/2006/main" xmlns:r="http://schemas.openxmlformats.org/officeDocument/2006/relationships">
  <dimension ref="A1:O149"/>
  <sheetViews>
    <sheetView showGridLines="0" view="pageBreakPreview" zoomScale="85" zoomScaleSheetLayoutView="85" zoomScalePageLayoutView="0" workbookViewId="0" topLeftCell="A1">
      <selection activeCell="W20" sqref="W20"/>
    </sheetView>
  </sheetViews>
  <sheetFormatPr defaultColWidth="18.140625" defaultRowHeight="15"/>
  <cols>
    <col min="1" max="1" width="18.140625" style="296" customWidth="1"/>
    <col min="2" max="14" width="9.140625" style="296" customWidth="1"/>
    <col min="15" max="15" width="10.57421875" style="296" customWidth="1"/>
    <col min="16" max="236" width="9.140625" style="296" customWidth="1"/>
    <col min="237" max="237" width="18.140625" style="296" customWidth="1"/>
  </cols>
  <sheetData>
    <row r="1" spans="1:15" ht="15.75">
      <c r="A1" s="293" t="s">
        <v>452</v>
      </c>
      <c r="B1" s="294"/>
      <c r="C1" s="295"/>
      <c r="D1" s="9"/>
      <c r="E1" s="294"/>
      <c r="F1" s="294"/>
      <c r="G1" s="9"/>
      <c r="H1" s="8"/>
      <c r="I1" s="9"/>
      <c r="J1" s="9"/>
      <c r="K1" s="9"/>
      <c r="L1" s="8"/>
      <c r="M1" s="8"/>
      <c r="N1" s="8"/>
      <c r="O1" s="8"/>
    </row>
    <row r="2" spans="1:15" ht="15.75">
      <c r="A2" s="913" t="s">
        <v>187</v>
      </c>
      <c r="B2" s="914"/>
      <c r="C2" s="915"/>
      <c r="D2" s="297">
        <v>2016</v>
      </c>
      <c r="E2" s="298"/>
      <c r="F2" s="299"/>
      <c r="G2" s="299"/>
      <c r="H2" s="299"/>
      <c r="I2" s="299"/>
      <c r="J2" s="299"/>
      <c r="K2" s="299"/>
      <c r="L2" s="299"/>
      <c r="M2" s="299"/>
      <c r="N2" s="299"/>
      <c r="O2" s="299"/>
    </row>
    <row r="3" spans="1:15" ht="78.75">
      <c r="A3" s="300" t="s">
        <v>453</v>
      </c>
      <c r="B3" s="301" t="s">
        <v>454</v>
      </c>
      <c r="C3" s="301" t="s">
        <v>455</v>
      </c>
      <c r="D3" s="301" t="s">
        <v>456</v>
      </c>
      <c r="E3" s="301" t="s">
        <v>457</v>
      </c>
      <c r="F3" s="301" t="s">
        <v>458</v>
      </c>
      <c r="G3" s="301" t="s">
        <v>459</v>
      </c>
      <c r="H3" s="301" t="s">
        <v>460</v>
      </c>
      <c r="I3" s="301" t="s">
        <v>461</v>
      </c>
      <c r="J3" s="301" t="s">
        <v>462</v>
      </c>
      <c r="K3" s="301" t="s">
        <v>463</v>
      </c>
      <c r="L3" s="301" t="s">
        <v>464</v>
      </c>
      <c r="M3" s="302" t="s">
        <v>465</v>
      </c>
      <c r="N3" s="301" t="s">
        <v>461</v>
      </c>
      <c r="O3" s="303" t="s">
        <v>466</v>
      </c>
    </row>
    <row r="4" spans="1:15" ht="15.75">
      <c r="A4" s="304"/>
      <c r="B4" s="305"/>
      <c r="C4" s="306"/>
      <c r="D4" s="305"/>
      <c r="E4" s="305"/>
      <c r="F4" s="305"/>
      <c r="G4" s="305"/>
      <c r="H4" s="305"/>
      <c r="I4" s="305"/>
      <c r="J4" s="307">
        <f>H4*I4/1000</f>
        <v>0</v>
      </c>
      <c r="K4" s="305"/>
      <c r="L4" s="307">
        <f>I4*K4/1000</f>
        <v>0</v>
      </c>
      <c r="M4" s="308">
        <f>B4+C4+D4-F4+G4-H4-K4</f>
        <v>0</v>
      </c>
      <c r="N4" s="309"/>
      <c r="O4" s="310">
        <f>M4*N4/1000</f>
        <v>0</v>
      </c>
    </row>
    <row r="5" spans="1:15" ht="15">
      <c r="A5" s="304"/>
      <c r="B5" s="305"/>
      <c r="C5" s="306"/>
      <c r="D5" s="305"/>
      <c r="E5" s="305"/>
      <c r="F5" s="305"/>
      <c r="G5" s="305"/>
      <c r="H5" s="305"/>
      <c r="I5" s="305"/>
      <c r="J5" s="307">
        <f aca="true" t="shared" si="0" ref="J5:J18">H5*I5/1000</f>
        <v>0</v>
      </c>
      <c r="K5" s="305"/>
      <c r="L5" s="307">
        <f aca="true" t="shared" si="1" ref="L5:L18">I5*K5/1000</f>
        <v>0</v>
      </c>
      <c r="M5" s="308">
        <f aca="true" t="shared" si="2" ref="M5:M18">B5+C5+D5-F5+G5-H5-K5</f>
        <v>0</v>
      </c>
      <c r="N5" s="309"/>
      <c r="O5" s="310">
        <f aca="true" t="shared" si="3" ref="O5:O18">M5*N5/1000</f>
        <v>0</v>
      </c>
    </row>
    <row r="6" spans="1:15" ht="15">
      <c r="A6" s="304"/>
      <c r="B6" s="305"/>
      <c r="C6" s="306"/>
      <c r="D6" s="305"/>
      <c r="E6" s="305"/>
      <c r="F6" s="305"/>
      <c r="G6" s="305"/>
      <c r="H6" s="305"/>
      <c r="I6" s="305"/>
      <c r="J6" s="307">
        <f t="shared" si="0"/>
        <v>0</v>
      </c>
      <c r="K6" s="305"/>
      <c r="L6" s="307">
        <f t="shared" si="1"/>
        <v>0</v>
      </c>
      <c r="M6" s="308">
        <f t="shared" si="2"/>
        <v>0</v>
      </c>
      <c r="N6" s="309"/>
      <c r="O6" s="310">
        <f t="shared" si="3"/>
        <v>0</v>
      </c>
    </row>
    <row r="7" spans="1:15" ht="15">
      <c r="A7" s="304"/>
      <c r="B7" s="305"/>
      <c r="C7" s="305"/>
      <c r="D7" s="305"/>
      <c r="E7" s="305"/>
      <c r="F7" s="305"/>
      <c r="G7" s="305"/>
      <c r="H7" s="305"/>
      <c r="I7" s="305"/>
      <c r="J7" s="307">
        <f t="shared" si="0"/>
        <v>0</v>
      </c>
      <c r="K7" s="305"/>
      <c r="L7" s="307">
        <f t="shared" si="1"/>
        <v>0</v>
      </c>
      <c r="M7" s="308">
        <f t="shared" si="2"/>
        <v>0</v>
      </c>
      <c r="N7" s="309"/>
      <c r="O7" s="310">
        <f t="shared" si="3"/>
        <v>0</v>
      </c>
    </row>
    <row r="8" spans="1:15" ht="15">
      <c r="A8" s="304"/>
      <c r="B8" s="305"/>
      <c r="C8" s="311"/>
      <c r="D8" s="312"/>
      <c r="E8" s="312"/>
      <c r="F8" s="312"/>
      <c r="G8" s="312"/>
      <c r="H8" s="312"/>
      <c r="I8" s="312"/>
      <c r="J8" s="307">
        <f t="shared" si="0"/>
        <v>0</v>
      </c>
      <c r="K8" s="305"/>
      <c r="L8" s="307">
        <f t="shared" si="1"/>
        <v>0</v>
      </c>
      <c r="M8" s="308">
        <f t="shared" si="2"/>
        <v>0</v>
      </c>
      <c r="N8" s="309"/>
      <c r="O8" s="310">
        <f t="shared" si="3"/>
        <v>0</v>
      </c>
    </row>
    <row r="9" spans="1:15" ht="15">
      <c r="A9" s="304"/>
      <c r="B9" s="305"/>
      <c r="C9" s="311"/>
      <c r="D9" s="312"/>
      <c r="E9" s="312"/>
      <c r="F9" s="312"/>
      <c r="G9" s="312"/>
      <c r="H9" s="312"/>
      <c r="I9" s="312"/>
      <c r="J9" s="307">
        <f t="shared" si="0"/>
        <v>0</v>
      </c>
      <c r="K9" s="305"/>
      <c r="L9" s="307">
        <f t="shared" si="1"/>
        <v>0</v>
      </c>
      <c r="M9" s="308">
        <f t="shared" si="2"/>
        <v>0</v>
      </c>
      <c r="N9" s="309"/>
      <c r="O9" s="310">
        <f t="shared" si="3"/>
        <v>0</v>
      </c>
    </row>
    <row r="10" spans="1:15" ht="15">
      <c r="A10" s="304"/>
      <c r="B10" s="305"/>
      <c r="C10" s="311"/>
      <c r="D10" s="312"/>
      <c r="E10" s="312"/>
      <c r="F10" s="312"/>
      <c r="G10" s="312"/>
      <c r="H10" s="312"/>
      <c r="I10" s="312"/>
      <c r="J10" s="307">
        <f t="shared" si="0"/>
        <v>0</v>
      </c>
      <c r="K10" s="305"/>
      <c r="L10" s="307">
        <f t="shared" si="1"/>
        <v>0</v>
      </c>
      <c r="M10" s="308">
        <f t="shared" si="2"/>
        <v>0</v>
      </c>
      <c r="N10" s="309"/>
      <c r="O10" s="310">
        <f t="shared" si="3"/>
        <v>0</v>
      </c>
    </row>
    <row r="11" spans="1:15" ht="15">
      <c r="A11" s="304"/>
      <c r="B11" s="305"/>
      <c r="C11" s="306"/>
      <c r="D11" s="305"/>
      <c r="E11" s="305"/>
      <c r="F11" s="305"/>
      <c r="G11" s="305"/>
      <c r="H11" s="305"/>
      <c r="I11" s="305"/>
      <c r="J11" s="307">
        <f t="shared" si="0"/>
        <v>0</v>
      </c>
      <c r="K11" s="305"/>
      <c r="L11" s="307">
        <f t="shared" si="1"/>
        <v>0</v>
      </c>
      <c r="M11" s="308">
        <f t="shared" si="2"/>
        <v>0</v>
      </c>
      <c r="N11" s="309"/>
      <c r="O11" s="310">
        <f t="shared" si="3"/>
        <v>0</v>
      </c>
    </row>
    <row r="12" spans="1:15" ht="15">
      <c r="A12" s="304"/>
      <c r="B12" s="305"/>
      <c r="C12" s="306"/>
      <c r="D12" s="305"/>
      <c r="E12" s="305"/>
      <c r="F12" s="305"/>
      <c r="G12" s="305"/>
      <c r="H12" s="305"/>
      <c r="I12" s="305"/>
      <c r="J12" s="307">
        <f t="shared" si="0"/>
        <v>0</v>
      </c>
      <c r="K12" s="305"/>
      <c r="L12" s="307">
        <f t="shared" si="1"/>
        <v>0</v>
      </c>
      <c r="M12" s="308">
        <f t="shared" si="2"/>
        <v>0</v>
      </c>
      <c r="N12" s="309"/>
      <c r="O12" s="310">
        <f t="shared" si="3"/>
        <v>0</v>
      </c>
    </row>
    <row r="13" spans="1:15" ht="15">
      <c r="A13" s="304"/>
      <c r="B13" s="305"/>
      <c r="C13" s="306"/>
      <c r="D13" s="305"/>
      <c r="E13" s="305"/>
      <c r="F13" s="305"/>
      <c r="G13" s="305"/>
      <c r="H13" s="305"/>
      <c r="I13" s="305"/>
      <c r="J13" s="307">
        <f t="shared" si="0"/>
        <v>0</v>
      </c>
      <c r="K13" s="305"/>
      <c r="L13" s="307">
        <f t="shared" si="1"/>
        <v>0</v>
      </c>
      <c r="M13" s="308">
        <f t="shared" si="2"/>
        <v>0</v>
      </c>
      <c r="N13" s="309"/>
      <c r="O13" s="310">
        <f t="shared" si="3"/>
        <v>0</v>
      </c>
    </row>
    <row r="14" spans="1:15" ht="15">
      <c r="A14" s="304"/>
      <c r="B14" s="305"/>
      <c r="C14" s="306"/>
      <c r="D14" s="305"/>
      <c r="E14" s="305"/>
      <c r="F14" s="305"/>
      <c r="G14" s="305"/>
      <c r="H14" s="305"/>
      <c r="I14" s="305"/>
      <c r="J14" s="307">
        <f t="shared" si="0"/>
        <v>0</v>
      </c>
      <c r="K14" s="305"/>
      <c r="L14" s="307">
        <f t="shared" si="1"/>
        <v>0</v>
      </c>
      <c r="M14" s="308">
        <f t="shared" si="2"/>
        <v>0</v>
      </c>
      <c r="N14" s="309"/>
      <c r="O14" s="310">
        <f t="shared" si="3"/>
        <v>0</v>
      </c>
    </row>
    <row r="15" spans="1:15" ht="15">
      <c r="A15" s="304"/>
      <c r="B15" s="305"/>
      <c r="C15" s="306"/>
      <c r="D15" s="305"/>
      <c r="E15" s="305"/>
      <c r="F15" s="305"/>
      <c r="G15" s="305"/>
      <c r="H15" s="305"/>
      <c r="I15" s="305"/>
      <c r="J15" s="307">
        <f t="shared" si="0"/>
        <v>0</v>
      </c>
      <c r="K15" s="305"/>
      <c r="L15" s="307">
        <f t="shared" si="1"/>
        <v>0</v>
      </c>
      <c r="M15" s="308">
        <f t="shared" si="2"/>
        <v>0</v>
      </c>
      <c r="N15" s="309"/>
      <c r="O15" s="310">
        <f t="shared" si="3"/>
        <v>0</v>
      </c>
    </row>
    <row r="16" spans="1:15" ht="15">
      <c r="A16" s="313"/>
      <c r="B16" s="305"/>
      <c r="C16" s="306"/>
      <c r="D16" s="305"/>
      <c r="E16" s="305"/>
      <c r="F16" s="305"/>
      <c r="G16" s="305"/>
      <c r="H16" s="305"/>
      <c r="I16" s="305"/>
      <c r="J16" s="307">
        <f t="shared" si="0"/>
        <v>0</v>
      </c>
      <c r="K16" s="305"/>
      <c r="L16" s="307">
        <f t="shared" si="1"/>
        <v>0</v>
      </c>
      <c r="M16" s="308">
        <f t="shared" si="2"/>
        <v>0</v>
      </c>
      <c r="N16" s="309"/>
      <c r="O16" s="310">
        <f t="shared" si="3"/>
        <v>0</v>
      </c>
    </row>
    <row r="17" spans="1:15" ht="15">
      <c r="A17" s="313"/>
      <c r="B17" s="305"/>
      <c r="C17" s="306"/>
      <c r="D17" s="305"/>
      <c r="E17" s="305"/>
      <c r="F17" s="305"/>
      <c r="G17" s="305"/>
      <c r="H17" s="305"/>
      <c r="I17" s="305"/>
      <c r="J17" s="307">
        <f t="shared" si="0"/>
        <v>0</v>
      </c>
      <c r="K17" s="305"/>
      <c r="L17" s="307">
        <f t="shared" si="1"/>
        <v>0</v>
      </c>
      <c r="M17" s="308">
        <f t="shared" si="2"/>
        <v>0</v>
      </c>
      <c r="N17" s="309"/>
      <c r="O17" s="310">
        <f t="shared" si="3"/>
        <v>0</v>
      </c>
    </row>
    <row r="18" spans="1:15" ht="15.75" thickBot="1">
      <c r="A18" s="313"/>
      <c r="B18" s="314"/>
      <c r="C18" s="314"/>
      <c r="D18" s="315"/>
      <c r="E18" s="315"/>
      <c r="F18" s="315"/>
      <c r="G18" s="315"/>
      <c r="H18" s="315"/>
      <c r="I18" s="315"/>
      <c r="J18" s="307">
        <f t="shared" si="0"/>
        <v>0</v>
      </c>
      <c r="K18" s="305"/>
      <c r="L18" s="307">
        <f t="shared" si="1"/>
        <v>0</v>
      </c>
      <c r="M18" s="308">
        <f t="shared" si="2"/>
        <v>0</v>
      </c>
      <c r="N18" s="309"/>
      <c r="O18" s="310">
        <f t="shared" si="3"/>
        <v>0</v>
      </c>
    </row>
    <row r="19" spans="1:15" ht="63" thickTop="1">
      <c r="A19" s="316"/>
      <c r="B19" s="317" t="s">
        <v>467</v>
      </c>
      <c r="C19" s="317" t="s">
        <v>468</v>
      </c>
      <c r="D19" s="317" t="s">
        <v>469</v>
      </c>
      <c r="E19" s="317" t="s">
        <v>470</v>
      </c>
      <c r="F19" s="317" t="s">
        <v>471</v>
      </c>
      <c r="G19" s="317" t="s">
        <v>472</v>
      </c>
      <c r="H19" s="8"/>
      <c r="I19" s="318"/>
      <c r="J19" s="318"/>
      <c r="K19" s="318"/>
      <c r="L19" s="8"/>
      <c r="M19" s="8"/>
      <c r="N19" s="8"/>
      <c r="O19" s="319"/>
    </row>
    <row r="20" spans="1:15" ht="15">
      <c r="A20" s="320" t="s">
        <v>473</v>
      </c>
      <c r="B20" s="305"/>
      <c r="C20" s="321"/>
      <c r="D20" s="183">
        <f>B20*C20/1000</f>
        <v>0</v>
      </c>
      <c r="E20" s="305"/>
      <c r="F20" s="305"/>
      <c r="G20" s="183">
        <f>D20-F20-E20</f>
        <v>0</v>
      </c>
      <c r="H20" s="8"/>
      <c r="I20" s="9"/>
      <c r="J20" s="9"/>
      <c r="K20" s="9"/>
      <c r="L20" s="8"/>
      <c r="M20" s="8"/>
      <c r="N20" s="8"/>
      <c r="O20" s="8"/>
    </row>
    <row r="21" spans="1:15" ht="15">
      <c r="A21" s="9"/>
      <c r="B21" s="8"/>
      <c r="C21" s="294"/>
      <c r="D21" s="295"/>
      <c r="E21" s="295"/>
      <c r="F21" s="9"/>
      <c r="G21" s="294"/>
      <c r="H21" s="294"/>
      <c r="I21" s="294"/>
      <c r="J21" s="9"/>
      <c r="K21" s="9"/>
      <c r="L21" s="9"/>
      <c r="M21" s="9"/>
      <c r="N21" s="8"/>
      <c r="O21" s="8"/>
    </row>
    <row r="22" spans="1:15" ht="15">
      <c r="A22" s="913" t="s">
        <v>82</v>
      </c>
      <c r="B22" s="914"/>
      <c r="C22" s="915"/>
      <c r="D22" s="297">
        <v>2017</v>
      </c>
      <c r="E22" s="298"/>
      <c r="F22" s="299"/>
      <c r="G22" s="299"/>
      <c r="H22" s="299"/>
      <c r="I22" s="299"/>
      <c r="J22" s="299"/>
      <c r="K22" s="299"/>
      <c r="L22" s="299"/>
      <c r="M22" s="299"/>
      <c r="N22" s="299"/>
      <c r="O22" s="299"/>
    </row>
    <row r="23" spans="1:15" ht="62.25">
      <c r="A23" s="300" t="s">
        <v>453</v>
      </c>
      <c r="B23" s="301" t="s">
        <v>454</v>
      </c>
      <c r="C23" s="301" t="s">
        <v>455</v>
      </c>
      <c r="D23" s="301" t="s">
        <v>456</v>
      </c>
      <c r="E23" s="301" t="s">
        <v>457</v>
      </c>
      <c r="F23" s="301" t="s">
        <v>458</v>
      </c>
      <c r="G23" s="301" t="s">
        <v>459</v>
      </c>
      <c r="H23" s="301" t="s">
        <v>460</v>
      </c>
      <c r="I23" s="301" t="s">
        <v>461</v>
      </c>
      <c r="J23" s="301" t="s">
        <v>474</v>
      </c>
      <c r="K23" s="301" t="s">
        <v>463</v>
      </c>
      <c r="L23" s="301" t="s">
        <v>464</v>
      </c>
      <c r="M23" s="302" t="s">
        <v>465</v>
      </c>
      <c r="N23" s="301" t="s">
        <v>461</v>
      </c>
      <c r="O23" s="303" t="s">
        <v>466</v>
      </c>
    </row>
    <row r="24" spans="1:15" ht="15">
      <c r="A24" s="322"/>
      <c r="B24" s="305"/>
      <c r="C24" s="306"/>
      <c r="D24" s="305"/>
      <c r="E24" s="305"/>
      <c r="F24" s="305"/>
      <c r="G24" s="305"/>
      <c r="H24" s="305"/>
      <c r="I24" s="305"/>
      <c r="J24" s="307">
        <f>H24*I24/1000</f>
        <v>0</v>
      </c>
      <c r="K24" s="305"/>
      <c r="L24" s="307">
        <f>I24*K24/1000</f>
        <v>0</v>
      </c>
      <c r="M24" s="308">
        <f>B24+C24+D24-F24+G24-H24-K24</f>
        <v>0</v>
      </c>
      <c r="N24" s="309"/>
      <c r="O24" s="310">
        <f>M24*N24/1000</f>
        <v>0</v>
      </c>
    </row>
    <row r="25" spans="1:15" ht="15">
      <c r="A25" s="322"/>
      <c r="B25" s="305"/>
      <c r="C25" s="306"/>
      <c r="D25" s="305"/>
      <c r="E25" s="305"/>
      <c r="F25" s="305"/>
      <c r="G25" s="305"/>
      <c r="H25" s="305"/>
      <c r="I25" s="305"/>
      <c r="J25" s="307">
        <f aca="true" t="shared" si="4" ref="J25:J38">H25*I25/1000</f>
        <v>0</v>
      </c>
      <c r="K25" s="305"/>
      <c r="L25" s="307">
        <f aca="true" t="shared" si="5" ref="L25:L38">I25*K25/1000</f>
        <v>0</v>
      </c>
      <c r="M25" s="308">
        <f aca="true" t="shared" si="6" ref="M25:M38">B25+C25+D25-F25+G25-H25-K25</f>
        <v>0</v>
      </c>
      <c r="N25" s="309"/>
      <c r="O25" s="310">
        <f aca="true" t="shared" si="7" ref="O25:O38">M25*N25/1000</f>
        <v>0</v>
      </c>
    </row>
    <row r="26" spans="1:15" ht="15">
      <c r="A26" s="322"/>
      <c r="B26" s="305"/>
      <c r="C26" s="306"/>
      <c r="D26" s="305"/>
      <c r="E26" s="305"/>
      <c r="F26" s="305"/>
      <c r="G26" s="305"/>
      <c r="H26" s="305"/>
      <c r="I26" s="305"/>
      <c r="J26" s="307">
        <f t="shared" si="4"/>
        <v>0</v>
      </c>
      <c r="K26" s="305"/>
      <c r="L26" s="307">
        <f t="shared" si="5"/>
        <v>0</v>
      </c>
      <c r="M26" s="308">
        <f t="shared" si="6"/>
        <v>0</v>
      </c>
      <c r="N26" s="309"/>
      <c r="O26" s="310">
        <f t="shared" si="7"/>
        <v>0</v>
      </c>
    </row>
    <row r="27" spans="1:15" ht="15">
      <c r="A27" s="322"/>
      <c r="B27" s="305"/>
      <c r="C27" s="306"/>
      <c r="D27" s="305"/>
      <c r="E27" s="305"/>
      <c r="F27" s="305"/>
      <c r="G27" s="305"/>
      <c r="H27" s="305"/>
      <c r="I27" s="305"/>
      <c r="J27" s="307">
        <f t="shared" si="4"/>
        <v>0</v>
      </c>
      <c r="K27" s="305"/>
      <c r="L27" s="307">
        <f t="shared" si="5"/>
        <v>0</v>
      </c>
      <c r="M27" s="308">
        <f t="shared" si="6"/>
        <v>0</v>
      </c>
      <c r="N27" s="309"/>
      <c r="O27" s="310">
        <f t="shared" si="7"/>
        <v>0</v>
      </c>
    </row>
    <row r="28" spans="1:15" ht="15">
      <c r="A28" s="322"/>
      <c r="B28" s="305"/>
      <c r="C28" s="306"/>
      <c r="D28" s="305"/>
      <c r="E28" s="305"/>
      <c r="F28" s="305"/>
      <c r="G28" s="305"/>
      <c r="H28" s="305"/>
      <c r="I28" s="305"/>
      <c r="J28" s="307">
        <f t="shared" si="4"/>
        <v>0</v>
      </c>
      <c r="K28" s="305"/>
      <c r="L28" s="307">
        <f t="shared" si="5"/>
        <v>0</v>
      </c>
      <c r="M28" s="308">
        <f t="shared" si="6"/>
        <v>0</v>
      </c>
      <c r="N28" s="309"/>
      <c r="O28" s="310">
        <f t="shared" si="7"/>
        <v>0</v>
      </c>
    </row>
    <row r="29" spans="1:15" ht="15">
      <c r="A29" s="322"/>
      <c r="B29" s="305"/>
      <c r="C29" s="306"/>
      <c r="D29" s="305"/>
      <c r="E29" s="305"/>
      <c r="F29" s="305"/>
      <c r="G29" s="305"/>
      <c r="H29" s="305"/>
      <c r="I29" s="305"/>
      <c r="J29" s="307">
        <f t="shared" si="4"/>
        <v>0</v>
      </c>
      <c r="K29" s="305"/>
      <c r="L29" s="307">
        <f t="shared" si="5"/>
        <v>0</v>
      </c>
      <c r="M29" s="308">
        <f t="shared" si="6"/>
        <v>0</v>
      </c>
      <c r="N29" s="309"/>
      <c r="O29" s="310">
        <f t="shared" si="7"/>
        <v>0</v>
      </c>
    </row>
    <row r="30" spans="1:15" ht="15">
      <c r="A30" s="322"/>
      <c r="B30" s="305"/>
      <c r="C30" s="306"/>
      <c r="D30" s="305"/>
      <c r="E30" s="305"/>
      <c r="F30" s="305"/>
      <c r="G30" s="305"/>
      <c r="H30" s="305"/>
      <c r="I30" s="305"/>
      <c r="J30" s="307">
        <f t="shared" si="4"/>
        <v>0</v>
      </c>
      <c r="K30" s="305"/>
      <c r="L30" s="307">
        <f t="shared" si="5"/>
        <v>0</v>
      </c>
      <c r="M30" s="308">
        <f t="shared" si="6"/>
        <v>0</v>
      </c>
      <c r="N30" s="309"/>
      <c r="O30" s="310">
        <f t="shared" si="7"/>
        <v>0</v>
      </c>
    </row>
    <row r="31" spans="1:15" ht="15">
      <c r="A31" s="322"/>
      <c r="B31" s="305"/>
      <c r="C31" s="306"/>
      <c r="D31" s="305"/>
      <c r="E31" s="305"/>
      <c r="F31" s="305"/>
      <c r="G31" s="305"/>
      <c r="H31" s="305"/>
      <c r="I31" s="305"/>
      <c r="J31" s="307">
        <f t="shared" si="4"/>
        <v>0</v>
      </c>
      <c r="K31" s="305"/>
      <c r="L31" s="307">
        <f t="shared" si="5"/>
        <v>0</v>
      </c>
      <c r="M31" s="308">
        <f t="shared" si="6"/>
        <v>0</v>
      </c>
      <c r="N31" s="309"/>
      <c r="O31" s="310">
        <f t="shared" si="7"/>
        <v>0</v>
      </c>
    </row>
    <row r="32" spans="1:15" ht="15">
      <c r="A32" s="322"/>
      <c r="B32" s="305"/>
      <c r="C32" s="306"/>
      <c r="D32" s="305"/>
      <c r="E32" s="305"/>
      <c r="F32" s="305"/>
      <c r="G32" s="305"/>
      <c r="H32" s="305"/>
      <c r="I32" s="305"/>
      <c r="J32" s="307">
        <f t="shared" si="4"/>
        <v>0</v>
      </c>
      <c r="K32" s="305"/>
      <c r="L32" s="307">
        <f t="shared" si="5"/>
        <v>0</v>
      </c>
      <c r="M32" s="308">
        <f t="shared" si="6"/>
        <v>0</v>
      </c>
      <c r="N32" s="309"/>
      <c r="O32" s="310">
        <f t="shared" si="7"/>
        <v>0</v>
      </c>
    </row>
    <row r="33" spans="1:15" ht="15">
      <c r="A33" s="322"/>
      <c r="B33" s="305"/>
      <c r="C33" s="306"/>
      <c r="D33" s="305"/>
      <c r="E33" s="305"/>
      <c r="F33" s="305"/>
      <c r="G33" s="305"/>
      <c r="H33" s="305"/>
      <c r="I33" s="305"/>
      <c r="J33" s="307">
        <f t="shared" si="4"/>
        <v>0</v>
      </c>
      <c r="K33" s="305"/>
      <c r="L33" s="307">
        <f t="shared" si="5"/>
        <v>0</v>
      </c>
      <c r="M33" s="308">
        <f t="shared" si="6"/>
        <v>0</v>
      </c>
      <c r="N33" s="309"/>
      <c r="O33" s="310">
        <f t="shared" si="7"/>
        <v>0</v>
      </c>
    </row>
    <row r="34" spans="1:15" ht="15">
      <c r="A34" s="322"/>
      <c r="B34" s="305"/>
      <c r="C34" s="306"/>
      <c r="D34" s="305"/>
      <c r="E34" s="305"/>
      <c r="F34" s="305"/>
      <c r="G34" s="305"/>
      <c r="H34" s="305"/>
      <c r="I34" s="305"/>
      <c r="J34" s="307">
        <f t="shared" si="4"/>
        <v>0</v>
      </c>
      <c r="K34" s="305"/>
      <c r="L34" s="307">
        <f t="shared" si="5"/>
        <v>0</v>
      </c>
      <c r="M34" s="308">
        <f t="shared" si="6"/>
        <v>0</v>
      </c>
      <c r="N34" s="309"/>
      <c r="O34" s="310">
        <f t="shared" si="7"/>
        <v>0</v>
      </c>
    </row>
    <row r="35" spans="1:15" ht="15">
      <c r="A35" s="322"/>
      <c r="B35" s="305"/>
      <c r="C35" s="306"/>
      <c r="D35" s="305"/>
      <c r="E35" s="305"/>
      <c r="F35" s="305"/>
      <c r="G35" s="305"/>
      <c r="H35" s="305"/>
      <c r="I35" s="305"/>
      <c r="J35" s="307">
        <f t="shared" si="4"/>
        <v>0</v>
      </c>
      <c r="K35" s="305"/>
      <c r="L35" s="307">
        <f t="shared" si="5"/>
        <v>0</v>
      </c>
      <c r="M35" s="308">
        <f t="shared" si="6"/>
        <v>0</v>
      </c>
      <c r="N35" s="309"/>
      <c r="O35" s="310">
        <f t="shared" si="7"/>
        <v>0</v>
      </c>
    </row>
    <row r="36" spans="1:15" ht="15">
      <c r="A36" s="322"/>
      <c r="B36" s="305"/>
      <c r="C36" s="306"/>
      <c r="D36" s="305"/>
      <c r="E36" s="305"/>
      <c r="F36" s="305"/>
      <c r="G36" s="305"/>
      <c r="H36" s="305"/>
      <c r="I36" s="305"/>
      <c r="J36" s="307">
        <f t="shared" si="4"/>
        <v>0</v>
      </c>
      <c r="K36" s="305"/>
      <c r="L36" s="307">
        <f t="shared" si="5"/>
        <v>0</v>
      </c>
      <c r="M36" s="308">
        <f t="shared" si="6"/>
        <v>0</v>
      </c>
      <c r="N36" s="309"/>
      <c r="O36" s="310">
        <f t="shared" si="7"/>
        <v>0</v>
      </c>
    </row>
    <row r="37" spans="1:15" ht="15">
      <c r="A37" s="322"/>
      <c r="B37" s="305"/>
      <c r="C37" s="306"/>
      <c r="D37" s="305"/>
      <c r="E37" s="305"/>
      <c r="F37" s="305"/>
      <c r="G37" s="305"/>
      <c r="H37" s="305"/>
      <c r="I37" s="305"/>
      <c r="J37" s="307">
        <f t="shared" si="4"/>
        <v>0</v>
      </c>
      <c r="K37" s="305"/>
      <c r="L37" s="307">
        <f t="shared" si="5"/>
        <v>0</v>
      </c>
      <c r="M37" s="308">
        <f t="shared" si="6"/>
        <v>0</v>
      </c>
      <c r="N37" s="309"/>
      <c r="O37" s="310">
        <f t="shared" si="7"/>
        <v>0</v>
      </c>
    </row>
    <row r="38" spans="1:15" ht="15">
      <c r="A38" s="322"/>
      <c r="B38" s="305"/>
      <c r="C38" s="306"/>
      <c r="D38" s="305"/>
      <c r="E38" s="305"/>
      <c r="F38" s="305"/>
      <c r="G38" s="305"/>
      <c r="H38" s="305"/>
      <c r="I38" s="305"/>
      <c r="J38" s="307">
        <f t="shared" si="4"/>
        <v>0</v>
      </c>
      <c r="K38" s="305"/>
      <c r="L38" s="307">
        <f t="shared" si="5"/>
        <v>0</v>
      </c>
      <c r="M38" s="308">
        <f t="shared" si="6"/>
        <v>0</v>
      </c>
      <c r="N38" s="309"/>
      <c r="O38" s="310">
        <f t="shared" si="7"/>
        <v>0</v>
      </c>
    </row>
    <row r="39" spans="1:15" ht="62.25">
      <c r="A39" s="316"/>
      <c r="B39" s="317" t="s">
        <v>467</v>
      </c>
      <c r="C39" s="317" t="s">
        <v>468</v>
      </c>
      <c r="D39" s="317" t="s">
        <v>469</v>
      </c>
      <c r="E39" s="317" t="s">
        <v>470</v>
      </c>
      <c r="F39" s="317" t="s">
        <v>471</v>
      </c>
      <c r="G39" s="317" t="s">
        <v>472</v>
      </c>
      <c r="H39" s="8"/>
      <c r="I39" s="318"/>
      <c r="J39" s="318"/>
      <c r="K39" s="318"/>
      <c r="L39" s="8"/>
      <c r="M39" s="8"/>
      <c r="N39" s="8"/>
      <c r="O39" s="319"/>
    </row>
    <row r="40" spans="1:15" ht="15">
      <c r="A40" s="320" t="s">
        <v>473</v>
      </c>
      <c r="B40" s="305"/>
      <c r="C40" s="321"/>
      <c r="D40" s="183">
        <f>B40*C40/1000</f>
        <v>0</v>
      </c>
      <c r="E40" s="305"/>
      <c r="F40" s="305"/>
      <c r="G40" s="183">
        <f>D40-F40-E40</f>
        <v>0</v>
      </c>
      <c r="H40" s="8"/>
      <c r="I40" s="9"/>
      <c r="J40" s="9"/>
      <c r="K40" s="9"/>
      <c r="L40" s="8"/>
      <c r="M40" s="8"/>
      <c r="N40" s="8"/>
      <c r="O40" s="8"/>
    </row>
    <row r="41" spans="1:15" ht="15">
      <c r="A41" s="293"/>
      <c r="B41" s="294"/>
      <c r="C41" s="295"/>
      <c r="D41" s="9"/>
      <c r="E41" s="9"/>
      <c r="F41" s="294"/>
      <c r="G41" s="294"/>
      <c r="H41" s="9"/>
      <c r="I41" s="9"/>
      <c r="J41" s="9"/>
      <c r="K41" s="9"/>
      <c r="L41" s="8"/>
      <c r="M41" s="8"/>
      <c r="N41" s="8"/>
      <c r="O41" s="8"/>
    </row>
    <row r="42" spans="1:15" ht="15">
      <c r="A42" s="916" t="s">
        <v>237</v>
      </c>
      <c r="B42" s="917"/>
      <c r="C42" s="918"/>
      <c r="D42" s="323">
        <v>2018</v>
      </c>
      <c r="E42" s="324"/>
      <c r="F42" s="8"/>
      <c r="G42" s="8"/>
      <c r="H42" s="8"/>
      <c r="I42" s="8"/>
      <c r="J42" s="8"/>
      <c r="K42" s="8"/>
      <c r="L42" s="8"/>
      <c r="M42" s="8"/>
      <c r="N42" s="8"/>
      <c r="O42" s="8"/>
    </row>
    <row r="43" spans="1:15" ht="62.25">
      <c r="A43" s="325" t="s">
        <v>453</v>
      </c>
      <c r="B43" s="325" t="s">
        <v>454</v>
      </c>
      <c r="C43" s="325" t="s">
        <v>455</v>
      </c>
      <c r="D43" s="325" t="s">
        <v>456</v>
      </c>
      <c r="E43" s="325" t="s">
        <v>457</v>
      </c>
      <c r="F43" s="325" t="s">
        <v>458</v>
      </c>
      <c r="G43" s="325" t="s">
        <v>459</v>
      </c>
      <c r="H43" s="325" t="s">
        <v>460</v>
      </c>
      <c r="I43" s="325" t="s">
        <v>461</v>
      </c>
      <c r="J43" s="325" t="s">
        <v>474</v>
      </c>
      <c r="K43" s="325" t="s">
        <v>463</v>
      </c>
      <c r="L43" s="325" t="s">
        <v>464</v>
      </c>
      <c r="M43" s="325" t="s">
        <v>465</v>
      </c>
      <c r="N43" s="325" t="s">
        <v>461</v>
      </c>
      <c r="O43" s="325" t="s">
        <v>466</v>
      </c>
    </row>
    <row r="44" spans="1:15" ht="15">
      <c r="A44" s="322"/>
      <c r="B44" s="305"/>
      <c r="C44" s="306"/>
      <c r="D44" s="305"/>
      <c r="E44" s="305"/>
      <c r="F44" s="305"/>
      <c r="G44" s="305"/>
      <c r="H44" s="305"/>
      <c r="I44" s="305"/>
      <c r="J44" s="307">
        <f>H44*I44/1000</f>
        <v>0</v>
      </c>
      <c r="K44" s="305"/>
      <c r="L44" s="307">
        <f>I44*K44/1000</f>
        <v>0</v>
      </c>
      <c r="M44" s="308">
        <f>B44+C44+D44-F44+G44-H44-K44</f>
        <v>0</v>
      </c>
      <c r="N44" s="309"/>
      <c r="O44" s="310">
        <f>M44*N44/1000</f>
        <v>0</v>
      </c>
    </row>
    <row r="45" spans="1:15" ht="15">
      <c r="A45" s="322"/>
      <c r="B45" s="305"/>
      <c r="C45" s="306"/>
      <c r="D45" s="305"/>
      <c r="E45" s="305"/>
      <c r="F45" s="305"/>
      <c r="G45" s="305"/>
      <c r="H45" s="305"/>
      <c r="I45" s="305"/>
      <c r="J45" s="307">
        <f aca="true" t="shared" si="8" ref="J45:J58">H45*I45/1000</f>
        <v>0</v>
      </c>
      <c r="K45" s="305"/>
      <c r="L45" s="307">
        <f aca="true" t="shared" si="9" ref="L45:L58">I45*K45/1000</f>
        <v>0</v>
      </c>
      <c r="M45" s="308">
        <f aca="true" t="shared" si="10" ref="M45:M58">B45+C45+D45-F45+G45-H45-K45</f>
        <v>0</v>
      </c>
      <c r="N45" s="309"/>
      <c r="O45" s="310">
        <f aca="true" t="shared" si="11" ref="O45:O58">M45*N45/1000</f>
        <v>0</v>
      </c>
    </row>
    <row r="46" spans="1:15" ht="15">
      <c r="A46" s="322"/>
      <c r="B46" s="305"/>
      <c r="C46" s="306"/>
      <c r="D46" s="305"/>
      <c r="E46" s="305"/>
      <c r="F46" s="305"/>
      <c r="G46" s="305"/>
      <c r="H46" s="305"/>
      <c r="I46" s="305"/>
      <c r="J46" s="307">
        <f t="shared" si="8"/>
        <v>0</v>
      </c>
      <c r="K46" s="305"/>
      <c r="L46" s="307">
        <f t="shared" si="9"/>
        <v>0</v>
      </c>
      <c r="M46" s="308">
        <f t="shared" si="10"/>
        <v>0</v>
      </c>
      <c r="N46" s="309"/>
      <c r="O46" s="310">
        <f t="shared" si="11"/>
        <v>0</v>
      </c>
    </row>
    <row r="47" spans="1:15" ht="15">
      <c r="A47" s="322"/>
      <c r="B47" s="305"/>
      <c r="C47" s="305"/>
      <c r="D47" s="305"/>
      <c r="E47" s="305"/>
      <c r="F47" s="305"/>
      <c r="G47" s="305"/>
      <c r="H47" s="305"/>
      <c r="I47" s="305"/>
      <c r="J47" s="307">
        <f t="shared" si="8"/>
        <v>0</v>
      </c>
      <c r="K47" s="305"/>
      <c r="L47" s="307">
        <f t="shared" si="9"/>
        <v>0</v>
      </c>
      <c r="M47" s="308">
        <f t="shared" si="10"/>
        <v>0</v>
      </c>
      <c r="N47" s="309"/>
      <c r="O47" s="310">
        <f t="shared" si="11"/>
        <v>0</v>
      </c>
    </row>
    <row r="48" spans="1:15" ht="15">
      <c r="A48" s="322"/>
      <c r="B48" s="312"/>
      <c r="C48" s="311"/>
      <c r="D48" s="312"/>
      <c r="E48" s="312"/>
      <c r="F48" s="312"/>
      <c r="G48" s="312"/>
      <c r="H48" s="312"/>
      <c r="I48" s="312"/>
      <c r="J48" s="307">
        <f t="shared" si="8"/>
        <v>0</v>
      </c>
      <c r="K48" s="305"/>
      <c r="L48" s="307">
        <f t="shared" si="9"/>
        <v>0</v>
      </c>
      <c r="M48" s="308">
        <f t="shared" si="10"/>
        <v>0</v>
      </c>
      <c r="N48" s="309"/>
      <c r="O48" s="310">
        <f t="shared" si="11"/>
        <v>0</v>
      </c>
    </row>
    <row r="49" spans="1:15" ht="15">
      <c r="A49" s="322"/>
      <c r="B49" s="305"/>
      <c r="C49" s="305"/>
      <c r="D49" s="305"/>
      <c r="E49" s="305"/>
      <c r="F49" s="305"/>
      <c r="G49" s="305"/>
      <c r="H49" s="305"/>
      <c r="I49" s="305"/>
      <c r="J49" s="307">
        <f t="shared" si="8"/>
        <v>0</v>
      </c>
      <c r="K49" s="305"/>
      <c r="L49" s="307">
        <f t="shared" si="9"/>
        <v>0</v>
      </c>
      <c r="M49" s="308">
        <f t="shared" si="10"/>
        <v>0</v>
      </c>
      <c r="N49" s="309"/>
      <c r="O49" s="310">
        <f t="shared" si="11"/>
        <v>0</v>
      </c>
    </row>
    <row r="50" spans="1:15" ht="15">
      <c r="A50" s="322"/>
      <c r="B50" s="305"/>
      <c r="C50" s="305"/>
      <c r="D50" s="305"/>
      <c r="E50" s="305"/>
      <c r="F50" s="305"/>
      <c r="G50" s="305"/>
      <c r="H50" s="305"/>
      <c r="I50" s="305"/>
      <c r="J50" s="307">
        <f t="shared" si="8"/>
        <v>0</v>
      </c>
      <c r="K50" s="305"/>
      <c r="L50" s="307">
        <f t="shared" si="9"/>
        <v>0</v>
      </c>
      <c r="M50" s="308">
        <f t="shared" si="10"/>
        <v>0</v>
      </c>
      <c r="N50" s="309"/>
      <c r="O50" s="310">
        <f t="shared" si="11"/>
        <v>0</v>
      </c>
    </row>
    <row r="51" spans="1:15" ht="15">
      <c r="A51" s="322"/>
      <c r="B51" s="305"/>
      <c r="C51" s="305"/>
      <c r="D51" s="305"/>
      <c r="E51" s="305"/>
      <c r="F51" s="305"/>
      <c r="G51" s="305"/>
      <c r="H51" s="305"/>
      <c r="I51" s="305"/>
      <c r="J51" s="307">
        <f t="shared" si="8"/>
        <v>0</v>
      </c>
      <c r="K51" s="305"/>
      <c r="L51" s="307">
        <f t="shared" si="9"/>
        <v>0</v>
      </c>
      <c r="M51" s="308">
        <f t="shared" si="10"/>
        <v>0</v>
      </c>
      <c r="N51" s="309"/>
      <c r="O51" s="310">
        <f t="shared" si="11"/>
        <v>0</v>
      </c>
    </row>
    <row r="52" spans="1:15" ht="15">
      <c r="A52" s="322"/>
      <c r="B52" s="305"/>
      <c r="C52" s="305"/>
      <c r="D52" s="305"/>
      <c r="E52" s="305"/>
      <c r="F52" s="305"/>
      <c r="G52" s="305"/>
      <c r="H52" s="305"/>
      <c r="I52" s="305"/>
      <c r="J52" s="307">
        <f t="shared" si="8"/>
        <v>0</v>
      </c>
      <c r="K52" s="305"/>
      <c r="L52" s="307">
        <f t="shared" si="9"/>
        <v>0</v>
      </c>
      <c r="M52" s="308">
        <f t="shared" si="10"/>
        <v>0</v>
      </c>
      <c r="N52" s="309"/>
      <c r="O52" s="310">
        <f t="shared" si="11"/>
        <v>0</v>
      </c>
    </row>
    <row r="53" spans="1:15" ht="15">
      <c r="A53" s="322"/>
      <c r="B53" s="305"/>
      <c r="C53" s="305"/>
      <c r="D53" s="305"/>
      <c r="E53" s="305"/>
      <c r="F53" s="305"/>
      <c r="G53" s="305"/>
      <c r="H53" s="305"/>
      <c r="I53" s="305"/>
      <c r="J53" s="307">
        <f t="shared" si="8"/>
        <v>0</v>
      </c>
      <c r="K53" s="305"/>
      <c r="L53" s="307">
        <f t="shared" si="9"/>
        <v>0</v>
      </c>
      <c r="M53" s="308">
        <f t="shared" si="10"/>
        <v>0</v>
      </c>
      <c r="N53" s="309"/>
      <c r="O53" s="310">
        <f t="shared" si="11"/>
        <v>0</v>
      </c>
    </row>
    <row r="54" spans="1:15" ht="15">
      <c r="A54" s="322"/>
      <c r="B54" s="305"/>
      <c r="C54" s="305"/>
      <c r="D54" s="305"/>
      <c r="E54" s="305"/>
      <c r="F54" s="305"/>
      <c r="G54" s="305"/>
      <c r="H54" s="305"/>
      <c r="I54" s="305"/>
      <c r="J54" s="307">
        <f t="shared" si="8"/>
        <v>0</v>
      </c>
      <c r="K54" s="305"/>
      <c r="L54" s="307">
        <f t="shared" si="9"/>
        <v>0</v>
      </c>
      <c r="M54" s="308">
        <f t="shared" si="10"/>
        <v>0</v>
      </c>
      <c r="N54" s="309"/>
      <c r="O54" s="310">
        <f t="shared" si="11"/>
        <v>0</v>
      </c>
    </row>
    <row r="55" spans="1:15" ht="15">
      <c r="A55" s="322"/>
      <c r="B55" s="305"/>
      <c r="C55" s="305"/>
      <c r="D55" s="305"/>
      <c r="E55" s="305"/>
      <c r="F55" s="305"/>
      <c r="G55" s="305"/>
      <c r="H55" s="305"/>
      <c r="I55" s="305"/>
      <c r="J55" s="307">
        <f t="shared" si="8"/>
        <v>0</v>
      </c>
      <c r="K55" s="305"/>
      <c r="L55" s="307">
        <f t="shared" si="9"/>
        <v>0</v>
      </c>
      <c r="M55" s="308">
        <f t="shared" si="10"/>
        <v>0</v>
      </c>
      <c r="N55" s="309"/>
      <c r="O55" s="310">
        <f t="shared" si="11"/>
        <v>0</v>
      </c>
    </row>
    <row r="56" spans="1:15" ht="15">
      <c r="A56" s="322"/>
      <c r="B56" s="305"/>
      <c r="C56" s="305"/>
      <c r="D56" s="305"/>
      <c r="E56" s="305"/>
      <c r="F56" s="305"/>
      <c r="G56" s="305"/>
      <c r="H56" s="305"/>
      <c r="I56" s="305"/>
      <c r="J56" s="307">
        <f t="shared" si="8"/>
        <v>0</v>
      </c>
      <c r="K56" s="305"/>
      <c r="L56" s="307">
        <f t="shared" si="9"/>
        <v>0</v>
      </c>
      <c r="M56" s="308">
        <f t="shared" si="10"/>
        <v>0</v>
      </c>
      <c r="N56" s="309"/>
      <c r="O56" s="310">
        <f t="shared" si="11"/>
        <v>0</v>
      </c>
    </row>
    <row r="57" spans="1:15" ht="15">
      <c r="A57" s="322"/>
      <c r="B57" s="312"/>
      <c r="C57" s="311"/>
      <c r="D57" s="312"/>
      <c r="E57" s="312"/>
      <c r="F57" s="312"/>
      <c r="G57" s="312"/>
      <c r="H57" s="312"/>
      <c r="I57" s="312"/>
      <c r="J57" s="307">
        <f t="shared" si="8"/>
        <v>0</v>
      </c>
      <c r="K57" s="305"/>
      <c r="L57" s="307">
        <f t="shared" si="9"/>
        <v>0</v>
      </c>
      <c r="M57" s="308">
        <f t="shared" si="10"/>
        <v>0</v>
      </c>
      <c r="N57" s="309"/>
      <c r="O57" s="310">
        <f t="shared" si="11"/>
        <v>0</v>
      </c>
    </row>
    <row r="58" spans="1:15" ht="15.75" thickBot="1">
      <c r="A58" s="322"/>
      <c r="B58" s="315"/>
      <c r="C58" s="314"/>
      <c r="D58" s="315"/>
      <c r="E58" s="315"/>
      <c r="F58" s="315"/>
      <c r="G58" s="315"/>
      <c r="H58" s="315"/>
      <c r="I58" s="315"/>
      <c r="J58" s="307">
        <f t="shared" si="8"/>
        <v>0</v>
      </c>
      <c r="K58" s="305"/>
      <c r="L58" s="307">
        <f t="shared" si="9"/>
        <v>0</v>
      </c>
      <c r="M58" s="308">
        <f t="shared" si="10"/>
        <v>0</v>
      </c>
      <c r="N58" s="309"/>
      <c r="O58" s="310">
        <f t="shared" si="11"/>
        <v>0</v>
      </c>
    </row>
    <row r="59" spans="1:15" ht="63" thickTop="1">
      <c r="A59" s="316"/>
      <c r="B59" s="317" t="s">
        <v>467</v>
      </c>
      <c r="C59" s="317" t="s">
        <v>468</v>
      </c>
      <c r="D59" s="317" t="s">
        <v>469</v>
      </c>
      <c r="E59" s="317" t="s">
        <v>470</v>
      </c>
      <c r="F59" s="317" t="s">
        <v>471</v>
      </c>
      <c r="G59" s="317" t="s">
        <v>472</v>
      </c>
      <c r="H59" s="8"/>
      <c r="I59" s="318"/>
      <c r="J59" s="318"/>
      <c r="K59" s="318"/>
      <c r="L59" s="8"/>
      <c r="M59" s="8"/>
      <c r="N59" s="8"/>
      <c r="O59" s="319"/>
    </row>
    <row r="60" spans="1:15" ht="15">
      <c r="A60" s="320" t="s">
        <v>473</v>
      </c>
      <c r="B60" s="305"/>
      <c r="C60" s="321"/>
      <c r="D60" s="183">
        <f>B60*C60/1000</f>
        <v>0</v>
      </c>
      <c r="E60" s="305"/>
      <c r="F60" s="305"/>
      <c r="G60" s="183">
        <f>D60-F60-E60</f>
        <v>0</v>
      </c>
      <c r="H60" s="8"/>
      <c r="I60" s="9"/>
      <c r="J60" s="9"/>
      <c r="K60" s="9"/>
      <c r="L60" s="8"/>
      <c r="M60" s="8"/>
      <c r="N60" s="8"/>
      <c r="O60" s="8"/>
    </row>
    <row r="61" spans="1:15" ht="15">
      <c r="A61" s="293"/>
      <c r="B61" s="294"/>
      <c r="C61" s="295"/>
      <c r="D61" s="9"/>
      <c r="E61" s="9"/>
      <c r="F61" s="294"/>
      <c r="G61" s="294"/>
      <c r="H61" s="9"/>
      <c r="I61" s="9"/>
      <c r="J61" s="9"/>
      <c r="K61" s="9"/>
      <c r="L61" s="8"/>
      <c r="M61" s="8"/>
      <c r="N61" s="8"/>
      <c r="O61" s="8"/>
    </row>
    <row r="62" spans="1:15" ht="15">
      <c r="A62" s="913" t="s">
        <v>238</v>
      </c>
      <c r="B62" s="914"/>
      <c r="C62" s="915"/>
      <c r="D62" s="326">
        <v>2019</v>
      </c>
      <c r="E62" s="324"/>
      <c r="F62" s="8"/>
      <c r="G62" s="8"/>
      <c r="H62" s="8"/>
      <c r="I62" s="8"/>
      <c r="J62" s="8"/>
      <c r="K62" s="8"/>
      <c r="L62" s="8"/>
      <c r="M62" s="8"/>
      <c r="N62" s="8"/>
      <c r="O62" s="8"/>
    </row>
    <row r="63" spans="1:15" ht="62.25">
      <c r="A63" s="325" t="s">
        <v>453</v>
      </c>
      <c r="B63" s="325" t="s">
        <v>454</v>
      </c>
      <c r="C63" s="325" t="s">
        <v>455</v>
      </c>
      <c r="D63" s="325" t="s">
        <v>456</v>
      </c>
      <c r="E63" s="325" t="s">
        <v>457</v>
      </c>
      <c r="F63" s="325" t="s">
        <v>458</v>
      </c>
      <c r="G63" s="325" t="s">
        <v>459</v>
      </c>
      <c r="H63" s="325" t="s">
        <v>460</v>
      </c>
      <c r="I63" s="325" t="s">
        <v>461</v>
      </c>
      <c r="J63" s="325" t="s">
        <v>474</v>
      </c>
      <c r="K63" s="325" t="s">
        <v>463</v>
      </c>
      <c r="L63" s="325" t="s">
        <v>464</v>
      </c>
      <c r="M63" s="325" t="s">
        <v>465</v>
      </c>
      <c r="N63" s="325" t="s">
        <v>461</v>
      </c>
      <c r="O63" s="325" t="s">
        <v>466</v>
      </c>
    </row>
    <row r="64" spans="1:15" ht="15">
      <c r="A64" s="322"/>
      <c r="B64" s="305"/>
      <c r="C64" s="306"/>
      <c r="D64" s="305"/>
      <c r="E64" s="305"/>
      <c r="F64" s="305"/>
      <c r="G64" s="305"/>
      <c r="H64" s="305"/>
      <c r="I64" s="305"/>
      <c r="J64" s="307">
        <f>H64*I64/1000</f>
        <v>0</v>
      </c>
      <c r="K64" s="305"/>
      <c r="L64" s="307">
        <f>I64*K64/1000</f>
        <v>0</v>
      </c>
      <c r="M64" s="308">
        <f>B64+C64+D64-F64+G64-H64-K64</f>
        <v>0</v>
      </c>
      <c r="N64" s="309"/>
      <c r="O64" s="310">
        <f>M64*N64/1000</f>
        <v>0</v>
      </c>
    </row>
    <row r="65" spans="1:15" ht="15">
      <c r="A65" s="322"/>
      <c r="B65" s="305"/>
      <c r="C65" s="306"/>
      <c r="D65" s="305"/>
      <c r="E65" s="305"/>
      <c r="F65" s="305"/>
      <c r="G65" s="305"/>
      <c r="H65" s="305"/>
      <c r="I65" s="305"/>
      <c r="J65" s="307">
        <f aca="true" t="shared" si="12" ref="J65:J78">H65*I65/1000</f>
        <v>0</v>
      </c>
      <c r="K65" s="305"/>
      <c r="L65" s="307">
        <f aca="true" t="shared" si="13" ref="L65:L78">I65*K65/1000</f>
        <v>0</v>
      </c>
      <c r="M65" s="308">
        <f aca="true" t="shared" si="14" ref="M65:M78">B65+C65+D65-F65+G65-H65-K65</f>
        <v>0</v>
      </c>
      <c r="N65" s="309"/>
      <c r="O65" s="310">
        <f aca="true" t="shared" si="15" ref="O65:O78">M65*N65/1000</f>
        <v>0</v>
      </c>
    </row>
    <row r="66" spans="1:15" ht="15">
      <c r="A66" s="322"/>
      <c r="B66" s="305"/>
      <c r="C66" s="306"/>
      <c r="D66" s="305"/>
      <c r="E66" s="305"/>
      <c r="F66" s="305"/>
      <c r="G66" s="305"/>
      <c r="H66" s="305"/>
      <c r="I66" s="305"/>
      <c r="J66" s="307">
        <f t="shared" si="12"/>
        <v>0</v>
      </c>
      <c r="K66" s="305"/>
      <c r="L66" s="307">
        <f t="shared" si="13"/>
        <v>0</v>
      </c>
      <c r="M66" s="308">
        <f t="shared" si="14"/>
        <v>0</v>
      </c>
      <c r="N66" s="309"/>
      <c r="O66" s="310">
        <f t="shared" si="15"/>
        <v>0</v>
      </c>
    </row>
    <row r="67" spans="1:15" ht="15">
      <c r="A67" s="322"/>
      <c r="B67" s="305"/>
      <c r="C67" s="305"/>
      <c r="D67" s="305"/>
      <c r="E67" s="305"/>
      <c r="F67" s="305"/>
      <c r="G67" s="305"/>
      <c r="H67" s="305"/>
      <c r="I67" s="305"/>
      <c r="J67" s="307">
        <f t="shared" si="12"/>
        <v>0</v>
      </c>
      <c r="K67" s="305"/>
      <c r="L67" s="307">
        <f t="shared" si="13"/>
        <v>0</v>
      </c>
      <c r="M67" s="308">
        <f t="shared" si="14"/>
        <v>0</v>
      </c>
      <c r="N67" s="309"/>
      <c r="O67" s="310">
        <f t="shared" si="15"/>
        <v>0</v>
      </c>
    </row>
    <row r="68" spans="1:15" ht="15">
      <c r="A68" s="322"/>
      <c r="B68" s="305"/>
      <c r="C68" s="305"/>
      <c r="D68" s="305"/>
      <c r="E68" s="305"/>
      <c r="F68" s="305"/>
      <c r="G68" s="305"/>
      <c r="H68" s="305"/>
      <c r="I68" s="305"/>
      <c r="J68" s="307">
        <f t="shared" si="12"/>
        <v>0</v>
      </c>
      <c r="K68" s="305"/>
      <c r="L68" s="307">
        <f t="shared" si="13"/>
        <v>0</v>
      </c>
      <c r="M68" s="308">
        <f t="shared" si="14"/>
        <v>0</v>
      </c>
      <c r="N68" s="309"/>
      <c r="O68" s="310">
        <f t="shared" si="15"/>
        <v>0</v>
      </c>
    </row>
    <row r="69" spans="1:15" ht="15">
      <c r="A69" s="322"/>
      <c r="B69" s="305"/>
      <c r="C69" s="305"/>
      <c r="D69" s="305"/>
      <c r="E69" s="305"/>
      <c r="F69" s="305"/>
      <c r="G69" s="305"/>
      <c r="H69" s="305"/>
      <c r="I69" s="305"/>
      <c r="J69" s="307">
        <f t="shared" si="12"/>
        <v>0</v>
      </c>
      <c r="K69" s="305"/>
      <c r="L69" s="307">
        <f t="shared" si="13"/>
        <v>0</v>
      </c>
      <c r="M69" s="308">
        <f t="shared" si="14"/>
        <v>0</v>
      </c>
      <c r="N69" s="309"/>
      <c r="O69" s="310">
        <f t="shared" si="15"/>
        <v>0</v>
      </c>
    </row>
    <row r="70" spans="1:15" ht="15">
      <c r="A70" s="322"/>
      <c r="B70" s="305"/>
      <c r="C70" s="305"/>
      <c r="D70" s="305"/>
      <c r="E70" s="305"/>
      <c r="F70" s="305"/>
      <c r="G70" s="305"/>
      <c r="H70" s="305"/>
      <c r="I70" s="305"/>
      <c r="J70" s="307">
        <f t="shared" si="12"/>
        <v>0</v>
      </c>
      <c r="K70" s="305"/>
      <c r="L70" s="307">
        <f t="shared" si="13"/>
        <v>0</v>
      </c>
      <c r="M70" s="308">
        <f t="shared" si="14"/>
        <v>0</v>
      </c>
      <c r="N70" s="309"/>
      <c r="O70" s="310">
        <f t="shared" si="15"/>
        <v>0</v>
      </c>
    </row>
    <row r="71" spans="1:15" ht="15">
      <c r="A71" s="322"/>
      <c r="B71" s="305"/>
      <c r="C71" s="305"/>
      <c r="D71" s="305"/>
      <c r="E71" s="305"/>
      <c r="F71" s="305"/>
      <c r="G71" s="305"/>
      <c r="H71" s="305"/>
      <c r="I71" s="305"/>
      <c r="J71" s="307">
        <f t="shared" si="12"/>
        <v>0</v>
      </c>
      <c r="K71" s="305"/>
      <c r="L71" s="307">
        <f t="shared" si="13"/>
        <v>0</v>
      </c>
      <c r="M71" s="308">
        <f t="shared" si="14"/>
        <v>0</v>
      </c>
      <c r="N71" s="309"/>
      <c r="O71" s="310">
        <f t="shared" si="15"/>
        <v>0</v>
      </c>
    </row>
    <row r="72" spans="1:15" ht="15">
      <c r="A72" s="322"/>
      <c r="B72" s="305"/>
      <c r="C72" s="305"/>
      <c r="D72" s="305"/>
      <c r="E72" s="305"/>
      <c r="F72" s="305"/>
      <c r="G72" s="305"/>
      <c r="H72" s="305"/>
      <c r="I72" s="305"/>
      <c r="J72" s="307">
        <f t="shared" si="12"/>
        <v>0</v>
      </c>
      <c r="K72" s="305"/>
      <c r="L72" s="307">
        <f t="shared" si="13"/>
        <v>0</v>
      </c>
      <c r="M72" s="308">
        <f t="shared" si="14"/>
        <v>0</v>
      </c>
      <c r="N72" s="309"/>
      <c r="O72" s="310">
        <f t="shared" si="15"/>
        <v>0</v>
      </c>
    </row>
    <row r="73" spans="1:15" ht="15">
      <c r="A73" s="322"/>
      <c r="B73" s="305"/>
      <c r="C73" s="305"/>
      <c r="D73" s="305"/>
      <c r="E73" s="305"/>
      <c r="F73" s="305"/>
      <c r="G73" s="305"/>
      <c r="H73" s="305"/>
      <c r="I73" s="305"/>
      <c r="J73" s="307">
        <f t="shared" si="12"/>
        <v>0</v>
      </c>
      <c r="K73" s="305"/>
      <c r="L73" s="307">
        <f t="shared" si="13"/>
        <v>0</v>
      </c>
      <c r="M73" s="308">
        <f t="shared" si="14"/>
        <v>0</v>
      </c>
      <c r="N73" s="309"/>
      <c r="O73" s="310">
        <f t="shared" si="15"/>
        <v>0</v>
      </c>
    </row>
    <row r="74" spans="1:15" ht="15">
      <c r="A74" s="322"/>
      <c r="B74" s="305"/>
      <c r="C74" s="305"/>
      <c r="D74" s="305"/>
      <c r="E74" s="305"/>
      <c r="F74" s="305"/>
      <c r="G74" s="305"/>
      <c r="H74" s="305"/>
      <c r="I74" s="305"/>
      <c r="J74" s="307">
        <f t="shared" si="12"/>
        <v>0</v>
      </c>
      <c r="K74" s="305"/>
      <c r="L74" s="307">
        <f t="shared" si="13"/>
        <v>0</v>
      </c>
      <c r="M74" s="308">
        <f t="shared" si="14"/>
        <v>0</v>
      </c>
      <c r="N74" s="309"/>
      <c r="O74" s="310">
        <f t="shared" si="15"/>
        <v>0</v>
      </c>
    </row>
    <row r="75" spans="1:15" ht="15">
      <c r="A75" s="322"/>
      <c r="B75" s="305"/>
      <c r="C75" s="305"/>
      <c r="D75" s="305"/>
      <c r="E75" s="305"/>
      <c r="F75" s="305"/>
      <c r="G75" s="305"/>
      <c r="H75" s="305"/>
      <c r="I75" s="305"/>
      <c r="J75" s="307">
        <f t="shared" si="12"/>
        <v>0</v>
      </c>
      <c r="K75" s="305"/>
      <c r="L75" s="307">
        <f t="shared" si="13"/>
        <v>0</v>
      </c>
      <c r="M75" s="308">
        <f t="shared" si="14"/>
        <v>0</v>
      </c>
      <c r="N75" s="309"/>
      <c r="O75" s="310">
        <f t="shared" si="15"/>
        <v>0</v>
      </c>
    </row>
    <row r="76" spans="1:15" ht="15">
      <c r="A76" s="322"/>
      <c r="B76" s="305"/>
      <c r="C76" s="305"/>
      <c r="D76" s="305"/>
      <c r="E76" s="305"/>
      <c r="F76" s="305"/>
      <c r="G76" s="305"/>
      <c r="H76" s="305"/>
      <c r="I76" s="305"/>
      <c r="J76" s="307">
        <f t="shared" si="12"/>
        <v>0</v>
      </c>
      <c r="K76" s="305"/>
      <c r="L76" s="307">
        <f t="shared" si="13"/>
        <v>0</v>
      </c>
      <c r="M76" s="308">
        <f t="shared" si="14"/>
        <v>0</v>
      </c>
      <c r="N76" s="309"/>
      <c r="O76" s="310">
        <f t="shared" si="15"/>
        <v>0</v>
      </c>
    </row>
    <row r="77" spans="1:15" ht="15">
      <c r="A77" s="322"/>
      <c r="B77" s="312"/>
      <c r="C77" s="311"/>
      <c r="D77" s="312"/>
      <c r="E77" s="312"/>
      <c r="F77" s="312"/>
      <c r="G77" s="312"/>
      <c r="H77" s="312"/>
      <c r="I77" s="312"/>
      <c r="J77" s="307">
        <f t="shared" si="12"/>
        <v>0</v>
      </c>
      <c r="K77" s="305"/>
      <c r="L77" s="307">
        <f t="shared" si="13"/>
        <v>0</v>
      </c>
      <c r="M77" s="308">
        <f t="shared" si="14"/>
        <v>0</v>
      </c>
      <c r="N77" s="309"/>
      <c r="O77" s="310">
        <f t="shared" si="15"/>
        <v>0</v>
      </c>
    </row>
    <row r="78" spans="1:15" ht="15.75" thickBot="1">
      <c r="A78" s="322"/>
      <c r="B78" s="315"/>
      <c r="C78" s="314"/>
      <c r="D78" s="315"/>
      <c r="E78" s="315"/>
      <c r="F78" s="315"/>
      <c r="G78" s="315"/>
      <c r="H78" s="315"/>
      <c r="I78" s="315"/>
      <c r="J78" s="307">
        <f t="shared" si="12"/>
        <v>0</v>
      </c>
      <c r="K78" s="305"/>
      <c r="L78" s="307">
        <f t="shared" si="13"/>
        <v>0</v>
      </c>
      <c r="M78" s="308">
        <f t="shared" si="14"/>
        <v>0</v>
      </c>
      <c r="N78" s="309"/>
      <c r="O78" s="310">
        <f t="shared" si="15"/>
        <v>0</v>
      </c>
    </row>
    <row r="79" spans="1:15" ht="63" thickTop="1">
      <c r="A79" s="316"/>
      <c r="B79" s="317" t="s">
        <v>467</v>
      </c>
      <c r="C79" s="317" t="s">
        <v>468</v>
      </c>
      <c r="D79" s="317" t="s">
        <v>469</v>
      </c>
      <c r="E79" s="317" t="s">
        <v>470</v>
      </c>
      <c r="F79" s="317" t="s">
        <v>471</v>
      </c>
      <c r="G79" s="317" t="s">
        <v>472</v>
      </c>
      <c r="H79" s="8"/>
      <c r="I79" s="318"/>
      <c r="J79" s="318"/>
      <c r="K79" s="318"/>
      <c r="L79" s="8"/>
      <c r="M79" s="8"/>
      <c r="N79" s="8"/>
      <c r="O79" s="319"/>
    </row>
    <row r="80" spans="1:15" ht="15">
      <c r="A80" s="320" t="s">
        <v>473</v>
      </c>
      <c r="B80" s="305"/>
      <c r="C80" s="321"/>
      <c r="D80" s="183">
        <f>B80*C80/1000</f>
        <v>0</v>
      </c>
      <c r="E80" s="305"/>
      <c r="F80" s="305"/>
      <c r="G80" s="183">
        <f>D80-F80-E80</f>
        <v>0</v>
      </c>
      <c r="H80" s="8"/>
      <c r="I80" s="9"/>
      <c r="J80" s="9"/>
      <c r="K80" s="9"/>
      <c r="L80" s="8"/>
      <c r="M80" s="8"/>
      <c r="N80" s="8"/>
      <c r="O80" s="8"/>
    </row>
    <row r="81" spans="1:15" ht="15">
      <c r="A81" s="9"/>
      <c r="B81" s="294"/>
      <c r="C81" s="295"/>
      <c r="D81" s="9"/>
      <c r="E81" s="9"/>
      <c r="F81" s="294"/>
      <c r="G81" s="294"/>
      <c r="H81" s="9"/>
      <c r="I81" s="9"/>
      <c r="J81" s="9"/>
      <c r="K81" s="9"/>
      <c r="L81" s="8"/>
      <c r="M81" s="8"/>
      <c r="N81" s="8"/>
      <c r="O81" s="8"/>
    </row>
    <row r="82" spans="1:15" ht="15">
      <c r="A82" s="913" t="s">
        <v>239</v>
      </c>
      <c r="B82" s="914"/>
      <c r="C82" s="915"/>
      <c r="D82" s="323">
        <v>2020</v>
      </c>
      <c r="E82" s="324"/>
      <c r="F82" s="8"/>
      <c r="G82" s="8"/>
      <c r="H82" s="8"/>
      <c r="I82" s="8"/>
      <c r="J82" s="8"/>
      <c r="K82" s="8"/>
      <c r="L82" s="8"/>
      <c r="M82" s="8"/>
      <c r="N82" s="8"/>
      <c r="O82" s="8"/>
    </row>
    <row r="83" spans="1:15" ht="62.25">
      <c r="A83" s="325" t="s">
        <v>453</v>
      </c>
      <c r="B83" s="325" t="s">
        <v>454</v>
      </c>
      <c r="C83" s="325" t="s">
        <v>455</v>
      </c>
      <c r="D83" s="325" t="s">
        <v>456</v>
      </c>
      <c r="E83" s="325" t="s">
        <v>457</v>
      </c>
      <c r="F83" s="325" t="s">
        <v>458</v>
      </c>
      <c r="G83" s="325" t="s">
        <v>459</v>
      </c>
      <c r="H83" s="325" t="s">
        <v>460</v>
      </c>
      <c r="I83" s="325" t="s">
        <v>461</v>
      </c>
      <c r="J83" s="325" t="s">
        <v>474</v>
      </c>
      <c r="K83" s="325" t="s">
        <v>463</v>
      </c>
      <c r="L83" s="325" t="s">
        <v>464</v>
      </c>
      <c r="M83" s="325" t="s">
        <v>465</v>
      </c>
      <c r="N83" s="325" t="s">
        <v>461</v>
      </c>
      <c r="O83" s="325" t="s">
        <v>466</v>
      </c>
    </row>
    <row r="84" spans="1:15" ht="15">
      <c r="A84" s="322"/>
      <c r="B84" s="305"/>
      <c r="C84" s="306"/>
      <c r="D84" s="305"/>
      <c r="E84" s="305"/>
      <c r="F84" s="305"/>
      <c r="G84" s="305"/>
      <c r="H84" s="305"/>
      <c r="I84" s="305"/>
      <c r="J84" s="307">
        <f>H84*I84/1000</f>
        <v>0</v>
      </c>
      <c r="K84" s="305"/>
      <c r="L84" s="307">
        <f>I84*K84/1000</f>
        <v>0</v>
      </c>
      <c r="M84" s="308">
        <f>B84+C84+D84-F84+G84-H84-K84</f>
        <v>0</v>
      </c>
      <c r="N84" s="309"/>
      <c r="O84" s="310">
        <f>M84*N84/1000</f>
        <v>0</v>
      </c>
    </row>
    <row r="85" spans="1:15" ht="15">
      <c r="A85" s="322"/>
      <c r="B85" s="305"/>
      <c r="C85" s="306"/>
      <c r="D85" s="305"/>
      <c r="E85" s="305"/>
      <c r="F85" s="305"/>
      <c r="G85" s="305"/>
      <c r="H85" s="305"/>
      <c r="I85" s="305"/>
      <c r="J85" s="307">
        <f aca="true" t="shared" si="16" ref="J85:J98">H85*I85/1000</f>
        <v>0</v>
      </c>
      <c r="K85" s="305"/>
      <c r="L85" s="307">
        <f aca="true" t="shared" si="17" ref="L85:L98">I85*K85/1000</f>
        <v>0</v>
      </c>
      <c r="M85" s="308">
        <f aca="true" t="shared" si="18" ref="M85:M98">B85+C85+D85-F85+G85-H85-K85</f>
        <v>0</v>
      </c>
      <c r="N85" s="309"/>
      <c r="O85" s="310">
        <f aca="true" t="shared" si="19" ref="O85:O98">M85*N85/1000</f>
        <v>0</v>
      </c>
    </row>
    <row r="86" spans="1:15" ht="15">
      <c r="A86" s="322"/>
      <c r="B86" s="305"/>
      <c r="C86" s="306"/>
      <c r="D86" s="305"/>
      <c r="E86" s="305"/>
      <c r="F86" s="305"/>
      <c r="G86" s="305"/>
      <c r="H86" s="305"/>
      <c r="I86" s="305"/>
      <c r="J86" s="307">
        <f t="shared" si="16"/>
        <v>0</v>
      </c>
      <c r="K86" s="305"/>
      <c r="L86" s="307">
        <f t="shared" si="17"/>
        <v>0</v>
      </c>
      <c r="M86" s="308">
        <f t="shared" si="18"/>
        <v>0</v>
      </c>
      <c r="N86" s="309"/>
      <c r="O86" s="310">
        <f t="shared" si="19"/>
        <v>0</v>
      </c>
    </row>
    <row r="87" spans="1:15" ht="15">
      <c r="A87" s="322"/>
      <c r="B87" s="305"/>
      <c r="C87" s="305"/>
      <c r="D87" s="305"/>
      <c r="E87" s="305"/>
      <c r="F87" s="305"/>
      <c r="G87" s="305"/>
      <c r="H87" s="305"/>
      <c r="I87" s="305"/>
      <c r="J87" s="307">
        <f t="shared" si="16"/>
        <v>0</v>
      </c>
      <c r="K87" s="305"/>
      <c r="L87" s="307">
        <f t="shared" si="17"/>
        <v>0</v>
      </c>
      <c r="M87" s="308">
        <f t="shared" si="18"/>
        <v>0</v>
      </c>
      <c r="N87" s="309"/>
      <c r="O87" s="310">
        <f t="shared" si="19"/>
        <v>0</v>
      </c>
    </row>
    <row r="88" spans="1:15" ht="15">
      <c r="A88" s="322"/>
      <c r="B88" s="312"/>
      <c r="C88" s="311"/>
      <c r="D88" s="312"/>
      <c r="E88" s="312"/>
      <c r="F88" s="312"/>
      <c r="G88" s="312"/>
      <c r="H88" s="312"/>
      <c r="I88" s="312"/>
      <c r="J88" s="307">
        <f t="shared" si="16"/>
        <v>0</v>
      </c>
      <c r="K88" s="305"/>
      <c r="L88" s="307">
        <f t="shared" si="17"/>
        <v>0</v>
      </c>
      <c r="M88" s="308">
        <f t="shared" si="18"/>
        <v>0</v>
      </c>
      <c r="N88" s="309"/>
      <c r="O88" s="310">
        <f t="shared" si="19"/>
        <v>0</v>
      </c>
    </row>
    <row r="89" spans="1:15" ht="15">
      <c r="A89" s="322"/>
      <c r="B89" s="305"/>
      <c r="C89" s="305"/>
      <c r="D89" s="305"/>
      <c r="E89" s="305"/>
      <c r="F89" s="305"/>
      <c r="G89" s="305"/>
      <c r="H89" s="305"/>
      <c r="I89" s="305"/>
      <c r="J89" s="307">
        <f t="shared" si="16"/>
        <v>0</v>
      </c>
      <c r="K89" s="305"/>
      <c r="L89" s="307">
        <f t="shared" si="17"/>
        <v>0</v>
      </c>
      <c r="M89" s="308">
        <f t="shared" si="18"/>
        <v>0</v>
      </c>
      <c r="N89" s="309"/>
      <c r="O89" s="310">
        <f t="shared" si="19"/>
        <v>0</v>
      </c>
    </row>
    <row r="90" spans="1:15" ht="15">
      <c r="A90" s="322"/>
      <c r="B90" s="305"/>
      <c r="C90" s="305"/>
      <c r="D90" s="305"/>
      <c r="E90" s="305"/>
      <c r="F90" s="305"/>
      <c r="G90" s="305"/>
      <c r="H90" s="305"/>
      <c r="I90" s="305"/>
      <c r="J90" s="307">
        <f t="shared" si="16"/>
        <v>0</v>
      </c>
      <c r="K90" s="305"/>
      <c r="L90" s="307">
        <f t="shared" si="17"/>
        <v>0</v>
      </c>
      <c r="M90" s="308">
        <f t="shared" si="18"/>
        <v>0</v>
      </c>
      <c r="N90" s="309"/>
      <c r="O90" s="310">
        <f t="shared" si="19"/>
        <v>0</v>
      </c>
    </row>
    <row r="91" spans="1:15" ht="15">
      <c r="A91" s="322"/>
      <c r="B91" s="305"/>
      <c r="C91" s="305"/>
      <c r="D91" s="305"/>
      <c r="E91" s="305"/>
      <c r="F91" s="305"/>
      <c r="G91" s="305"/>
      <c r="H91" s="305"/>
      <c r="I91" s="305"/>
      <c r="J91" s="307">
        <f t="shared" si="16"/>
        <v>0</v>
      </c>
      <c r="K91" s="305"/>
      <c r="L91" s="307">
        <f t="shared" si="17"/>
        <v>0</v>
      </c>
      <c r="M91" s="308">
        <f t="shared" si="18"/>
        <v>0</v>
      </c>
      <c r="N91" s="309"/>
      <c r="O91" s="310">
        <f t="shared" si="19"/>
        <v>0</v>
      </c>
    </row>
    <row r="92" spans="1:15" ht="15">
      <c r="A92" s="322"/>
      <c r="B92" s="305"/>
      <c r="C92" s="305"/>
      <c r="D92" s="305"/>
      <c r="E92" s="305"/>
      <c r="F92" s="305"/>
      <c r="G92" s="305"/>
      <c r="H92" s="305"/>
      <c r="I92" s="305"/>
      <c r="J92" s="307">
        <f t="shared" si="16"/>
        <v>0</v>
      </c>
      <c r="K92" s="305"/>
      <c r="L92" s="307">
        <f t="shared" si="17"/>
        <v>0</v>
      </c>
      <c r="M92" s="308">
        <f t="shared" si="18"/>
        <v>0</v>
      </c>
      <c r="N92" s="309"/>
      <c r="O92" s="310">
        <f t="shared" si="19"/>
        <v>0</v>
      </c>
    </row>
    <row r="93" spans="1:15" ht="15">
      <c r="A93" s="322"/>
      <c r="B93" s="305"/>
      <c r="C93" s="305"/>
      <c r="D93" s="305"/>
      <c r="E93" s="305"/>
      <c r="F93" s="305"/>
      <c r="G93" s="305"/>
      <c r="H93" s="305"/>
      <c r="I93" s="305"/>
      <c r="J93" s="307">
        <f t="shared" si="16"/>
        <v>0</v>
      </c>
      <c r="K93" s="305"/>
      <c r="L93" s="307">
        <f t="shared" si="17"/>
        <v>0</v>
      </c>
      <c r="M93" s="308">
        <f t="shared" si="18"/>
        <v>0</v>
      </c>
      <c r="N93" s="309"/>
      <c r="O93" s="310">
        <f t="shared" si="19"/>
        <v>0</v>
      </c>
    </row>
    <row r="94" spans="1:15" ht="15">
      <c r="A94" s="322"/>
      <c r="B94" s="305"/>
      <c r="C94" s="305"/>
      <c r="D94" s="305"/>
      <c r="E94" s="305"/>
      <c r="F94" s="305"/>
      <c r="G94" s="305"/>
      <c r="H94" s="305"/>
      <c r="I94" s="305"/>
      <c r="J94" s="307">
        <f t="shared" si="16"/>
        <v>0</v>
      </c>
      <c r="K94" s="305"/>
      <c r="L94" s="307">
        <f t="shared" si="17"/>
        <v>0</v>
      </c>
      <c r="M94" s="308">
        <f t="shared" si="18"/>
        <v>0</v>
      </c>
      <c r="N94" s="309"/>
      <c r="O94" s="310">
        <f t="shared" si="19"/>
        <v>0</v>
      </c>
    </row>
    <row r="95" spans="1:15" ht="15">
      <c r="A95" s="322"/>
      <c r="B95" s="305"/>
      <c r="C95" s="305"/>
      <c r="D95" s="305"/>
      <c r="E95" s="305"/>
      <c r="F95" s="305"/>
      <c r="G95" s="305"/>
      <c r="H95" s="305"/>
      <c r="I95" s="305"/>
      <c r="J95" s="307">
        <f t="shared" si="16"/>
        <v>0</v>
      </c>
      <c r="K95" s="305"/>
      <c r="L95" s="307">
        <f t="shared" si="17"/>
        <v>0</v>
      </c>
      <c r="M95" s="308">
        <f t="shared" si="18"/>
        <v>0</v>
      </c>
      <c r="N95" s="309"/>
      <c r="O95" s="310">
        <f t="shared" si="19"/>
        <v>0</v>
      </c>
    </row>
    <row r="96" spans="1:15" ht="15">
      <c r="A96" s="322"/>
      <c r="B96" s="305"/>
      <c r="C96" s="305"/>
      <c r="D96" s="305"/>
      <c r="E96" s="305"/>
      <c r="F96" s="305"/>
      <c r="G96" s="305"/>
      <c r="H96" s="305"/>
      <c r="I96" s="305"/>
      <c r="J96" s="307">
        <f t="shared" si="16"/>
        <v>0</v>
      </c>
      <c r="K96" s="305"/>
      <c r="L96" s="307">
        <f t="shared" si="17"/>
        <v>0</v>
      </c>
      <c r="M96" s="308">
        <f t="shared" si="18"/>
        <v>0</v>
      </c>
      <c r="N96" s="309"/>
      <c r="O96" s="310">
        <f t="shared" si="19"/>
        <v>0</v>
      </c>
    </row>
    <row r="97" spans="1:15" ht="15">
      <c r="A97" s="322"/>
      <c r="B97" s="305"/>
      <c r="C97" s="305"/>
      <c r="D97" s="305"/>
      <c r="E97" s="305"/>
      <c r="F97" s="305"/>
      <c r="G97" s="305"/>
      <c r="H97" s="305"/>
      <c r="I97" s="305"/>
      <c r="J97" s="307">
        <f t="shared" si="16"/>
        <v>0</v>
      </c>
      <c r="K97" s="305"/>
      <c r="L97" s="307">
        <f t="shared" si="17"/>
        <v>0</v>
      </c>
      <c r="M97" s="308">
        <f t="shared" si="18"/>
        <v>0</v>
      </c>
      <c r="N97" s="309"/>
      <c r="O97" s="310">
        <f t="shared" si="19"/>
        <v>0</v>
      </c>
    </row>
    <row r="98" spans="1:15" ht="15.75" thickBot="1">
      <c r="A98" s="322"/>
      <c r="B98" s="315"/>
      <c r="C98" s="314"/>
      <c r="D98" s="315"/>
      <c r="E98" s="315"/>
      <c r="F98" s="315"/>
      <c r="G98" s="315"/>
      <c r="H98" s="315"/>
      <c r="I98" s="315"/>
      <c r="J98" s="307">
        <f t="shared" si="16"/>
        <v>0</v>
      </c>
      <c r="K98" s="305"/>
      <c r="L98" s="307">
        <f t="shared" si="17"/>
        <v>0</v>
      </c>
      <c r="M98" s="308">
        <f t="shared" si="18"/>
        <v>0</v>
      </c>
      <c r="N98" s="309"/>
      <c r="O98" s="310">
        <f t="shared" si="19"/>
        <v>0</v>
      </c>
    </row>
    <row r="99" spans="1:15" ht="63" thickTop="1">
      <c r="A99" s="316"/>
      <c r="B99" s="317" t="s">
        <v>467</v>
      </c>
      <c r="C99" s="317" t="s">
        <v>468</v>
      </c>
      <c r="D99" s="317" t="s">
        <v>469</v>
      </c>
      <c r="E99" s="317" t="s">
        <v>470</v>
      </c>
      <c r="F99" s="317" t="s">
        <v>471</v>
      </c>
      <c r="G99" s="317" t="s">
        <v>472</v>
      </c>
      <c r="H99" s="8"/>
      <c r="I99" s="318"/>
      <c r="J99" s="318"/>
      <c r="K99" s="318"/>
      <c r="L99" s="8"/>
      <c r="M99" s="8"/>
      <c r="N99" s="8"/>
      <c r="O99" s="319"/>
    </row>
    <row r="100" spans="1:15" ht="15">
      <c r="A100" s="320" t="s">
        <v>473</v>
      </c>
      <c r="B100" s="305"/>
      <c r="C100" s="321"/>
      <c r="D100" s="183">
        <f>B100*C100/1000</f>
        <v>0</v>
      </c>
      <c r="E100" s="305"/>
      <c r="F100" s="305"/>
      <c r="G100" s="183">
        <f>D100-F100-E100</f>
        <v>0</v>
      </c>
      <c r="H100" s="8"/>
      <c r="I100" s="9"/>
      <c r="J100" s="9"/>
      <c r="K100" s="9"/>
      <c r="L100" s="8"/>
      <c r="M100" s="8"/>
      <c r="N100" s="8"/>
      <c r="O100" s="8"/>
    </row>
    <row r="101" spans="1:15" ht="15">
      <c r="A101" s="9"/>
      <c r="B101" s="9"/>
      <c r="C101" s="9"/>
      <c r="D101" s="9"/>
      <c r="E101" s="9"/>
      <c r="F101" s="9"/>
      <c r="G101" s="9"/>
      <c r="H101" s="9"/>
      <c r="I101" s="9"/>
      <c r="J101" s="9"/>
      <c r="K101" s="9"/>
      <c r="L101" s="9"/>
      <c r="M101" s="9"/>
      <c r="N101" s="8"/>
      <c r="O101" s="8"/>
    </row>
    <row r="102" spans="1:15" ht="15">
      <c r="A102" s="919" t="s">
        <v>240</v>
      </c>
      <c r="B102" s="920"/>
      <c r="C102" s="921"/>
      <c r="D102" s="323">
        <v>2021</v>
      </c>
      <c r="E102" s="324"/>
      <c r="F102" s="8"/>
      <c r="G102" s="8"/>
      <c r="H102" s="8"/>
      <c r="I102" s="8"/>
      <c r="J102" s="8"/>
      <c r="K102" s="8"/>
      <c r="L102" s="8"/>
      <c r="M102" s="8"/>
      <c r="N102" s="8"/>
      <c r="O102" s="8"/>
    </row>
    <row r="103" spans="1:15" ht="62.25">
      <c r="A103" s="325" t="s">
        <v>453</v>
      </c>
      <c r="B103" s="325" t="s">
        <v>454</v>
      </c>
      <c r="C103" s="325" t="s">
        <v>455</v>
      </c>
      <c r="D103" s="325" t="s">
        <v>456</v>
      </c>
      <c r="E103" s="325" t="s">
        <v>457</v>
      </c>
      <c r="F103" s="325" t="s">
        <v>458</v>
      </c>
      <c r="G103" s="325" t="s">
        <v>459</v>
      </c>
      <c r="H103" s="325" t="s">
        <v>460</v>
      </c>
      <c r="I103" s="325" t="s">
        <v>461</v>
      </c>
      <c r="J103" s="325" t="s">
        <v>474</v>
      </c>
      <c r="K103" s="325" t="s">
        <v>463</v>
      </c>
      <c r="L103" s="325" t="s">
        <v>464</v>
      </c>
      <c r="M103" s="325" t="s">
        <v>465</v>
      </c>
      <c r="N103" s="325" t="s">
        <v>461</v>
      </c>
      <c r="O103" s="325" t="s">
        <v>466</v>
      </c>
    </row>
    <row r="104" spans="1:15" ht="15">
      <c r="A104" s="322"/>
      <c r="B104" s="305"/>
      <c r="C104" s="306"/>
      <c r="D104" s="305"/>
      <c r="E104" s="305"/>
      <c r="F104" s="305"/>
      <c r="G104" s="305"/>
      <c r="H104" s="305"/>
      <c r="I104" s="305"/>
      <c r="J104" s="307">
        <f>H104*I104/1000</f>
        <v>0</v>
      </c>
      <c r="K104" s="305"/>
      <c r="L104" s="307">
        <f>I104*K104/1000</f>
        <v>0</v>
      </c>
      <c r="M104" s="308">
        <f>B104+C104+D104-F104+G104-H104-K104</f>
        <v>0</v>
      </c>
      <c r="N104" s="309"/>
      <c r="O104" s="310">
        <f>M104*N104/1000</f>
        <v>0</v>
      </c>
    </row>
    <row r="105" spans="1:15" ht="15">
      <c r="A105" s="322"/>
      <c r="B105" s="305"/>
      <c r="C105" s="306"/>
      <c r="D105" s="305"/>
      <c r="E105" s="305"/>
      <c r="F105" s="305"/>
      <c r="G105" s="305"/>
      <c r="H105" s="305"/>
      <c r="I105" s="305"/>
      <c r="J105" s="307">
        <f aca="true" t="shared" si="20" ref="J105:J118">H105*I105/1000</f>
        <v>0</v>
      </c>
      <c r="K105" s="305"/>
      <c r="L105" s="307">
        <f aca="true" t="shared" si="21" ref="L105:L118">I105*K105/1000</f>
        <v>0</v>
      </c>
      <c r="M105" s="308">
        <f aca="true" t="shared" si="22" ref="M105:M118">B105+C105+D105-F105+G105-H105-K105</f>
        <v>0</v>
      </c>
      <c r="N105" s="309"/>
      <c r="O105" s="310">
        <f aca="true" t="shared" si="23" ref="O105:O118">M105*N105/1000</f>
        <v>0</v>
      </c>
    </row>
    <row r="106" spans="1:15" ht="15">
      <c r="A106" s="322"/>
      <c r="B106" s="305"/>
      <c r="C106" s="306"/>
      <c r="D106" s="305"/>
      <c r="E106" s="305"/>
      <c r="F106" s="305"/>
      <c r="G106" s="305"/>
      <c r="H106" s="305"/>
      <c r="I106" s="305"/>
      <c r="J106" s="307">
        <f t="shared" si="20"/>
        <v>0</v>
      </c>
      <c r="K106" s="305"/>
      <c r="L106" s="307">
        <f t="shared" si="21"/>
        <v>0</v>
      </c>
      <c r="M106" s="308">
        <f t="shared" si="22"/>
        <v>0</v>
      </c>
      <c r="N106" s="309"/>
      <c r="O106" s="310">
        <f t="shared" si="23"/>
        <v>0</v>
      </c>
    </row>
    <row r="107" spans="1:15" ht="15">
      <c r="A107" s="322"/>
      <c r="B107" s="305"/>
      <c r="C107" s="305"/>
      <c r="D107" s="305"/>
      <c r="E107" s="305"/>
      <c r="F107" s="305"/>
      <c r="G107" s="305"/>
      <c r="H107" s="305"/>
      <c r="I107" s="305"/>
      <c r="J107" s="307">
        <f t="shared" si="20"/>
        <v>0</v>
      </c>
      <c r="K107" s="305"/>
      <c r="L107" s="307">
        <f t="shared" si="21"/>
        <v>0</v>
      </c>
      <c r="M107" s="308">
        <f t="shared" si="22"/>
        <v>0</v>
      </c>
      <c r="N107" s="309"/>
      <c r="O107" s="310">
        <f t="shared" si="23"/>
        <v>0</v>
      </c>
    </row>
    <row r="108" spans="1:15" ht="15">
      <c r="A108" s="322"/>
      <c r="B108" s="312"/>
      <c r="C108" s="311"/>
      <c r="D108" s="312"/>
      <c r="E108" s="312"/>
      <c r="F108" s="312"/>
      <c r="G108" s="312"/>
      <c r="H108" s="312"/>
      <c r="I108" s="312"/>
      <c r="J108" s="307">
        <f t="shared" si="20"/>
        <v>0</v>
      </c>
      <c r="K108" s="305"/>
      <c r="L108" s="307">
        <f t="shared" si="21"/>
        <v>0</v>
      </c>
      <c r="M108" s="308">
        <f t="shared" si="22"/>
        <v>0</v>
      </c>
      <c r="N108" s="309"/>
      <c r="O108" s="310">
        <f t="shared" si="23"/>
        <v>0</v>
      </c>
    </row>
    <row r="109" spans="1:15" ht="15">
      <c r="A109" s="322"/>
      <c r="B109" s="312"/>
      <c r="C109" s="311"/>
      <c r="D109" s="312"/>
      <c r="E109" s="312"/>
      <c r="F109" s="312"/>
      <c r="G109" s="312"/>
      <c r="H109" s="312"/>
      <c r="I109" s="312"/>
      <c r="J109" s="307">
        <f t="shared" si="20"/>
        <v>0</v>
      </c>
      <c r="K109" s="305"/>
      <c r="L109" s="307">
        <f t="shared" si="21"/>
        <v>0</v>
      </c>
      <c r="M109" s="308">
        <f t="shared" si="22"/>
        <v>0</v>
      </c>
      <c r="N109" s="309"/>
      <c r="O109" s="310">
        <f t="shared" si="23"/>
        <v>0</v>
      </c>
    </row>
    <row r="110" spans="1:15" ht="15">
      <c r="A110" s="322"/>
      <c r="B110" s="312"/>
      <c r="C110" s="311"/>
      <c r="D110" s="312"/>
      <c r="E110" s="312"/>
      <c r="F110" s="312"/>
      <c r="G110" s="312"/>
      <c r="H110" s="312"/>
      <c r="I110" s="312"/>
      <c r="J110" s="307">
        <f t="shared" si="20"/>
        <v>0</v>
      </c>
      <c r="K110" s="305"/>
      <c r="L110" s="307">
        <f t="shared" si="21"/>
        <v>0</v>
      </c>
      <c r="M110" s="308">
        <f t="shared" si="22"/>
        <v>0</v>
      </c>
      <c r="N110" s="309"/>
      <c r="O110" s="310">
        <f t="shared" si="23"/>
        <v>0</v>
      </c>
    </row>
    <row r="111" spans="1:15" ht="15">
      <c r="A111" s="322"/>
      <c r="B111" s="312"/>
      <c r="C111" s="311"/>
      <c r="D111" s="312"/>
      <c r="E111" s="312"/>
      <c r="F111" s="312"/>
      <c r="G111" s="312"/>
      <c r="H111" s="312"/>
      <c r="I111" s="312"/>
      <c r="J111" s="307">
        <f t="shared" si="20"/>
        <v>0</v>
      </c>
      <c r="K111" s="305"/>
      <c r="L111" s="307">
        <f t="shared" si="21"/>
        <v>0</v>
      </c>
      <c r="M111" s="308">
        <f t="shared" si="22"/>
        <v>0</v>
      </c>
      <c r="N111" s="309"/>
      <c r="O111" s="310">
        <f t="shared" si="23"/>
        <v>0</v>
      </c>
    </row>
    <row r="112" spans="1:15" ht="15">
      <c r="A112" s="322"/>
      <c r="B112" s="312"/>
      <c r="C112" s="311"/>
      <c r="D112" s="312"/>
      <c r="E112" s="312"/>
      <c r="F112" s="312"/>
      <c r="G112" s="312"/>
      <c r="H112" s="312"/>
      <c r="I112" s="312"/>
      <c r="J112" s="307">
        <f t="shared" si="20"/>
        <v>0</v>
      </c>
      <c r="K112" s="305"/>
      <c r="L112" s="307">
        <f t="shared" si="21"/>
        <v>0</v>
      </c>
      <c r="M112" s="308">
        <f t="shared" si="22"/>
        <v>0</v>
      </c>
      <c r="N112" s="309"/>
      <c r="O112" s="310">
        <f t="shared" si="23"/>
        <v>0</v>
      </c>
    </row>
    <row r="113" spans="1:15" ht="15">
      <c r="A113" s="322"/>
      <c r="B113" s="312"/>
      <c r="C113" s="311"/>
      <c r="D113" s="312"/>
      <c r="E113" s="312"/>
      <c r="F113" s="312"/>
      <c r="G113" s="312"/>
      <c r="H113" s="312"/>
      <c r="I113" s="312"/>
      <c r="J113" s="307">
        <f t="shared" si="20"/>
        <v>0</v>
      </c>
      <c r="K113" s="305"/>
      <c r="L113" s="307">
        <f t="shared" si="21"/>
        <v>0</v>
      </c>
      <c r="M113" s="308">
        <f t="shared" si="22"/>
        <v>0</v>
      </c>
      <c r="N113" s="309"/>
      <c r="O113" s="310">
        <f t="shared" si="23"/>
        <v>0</v>
      </c>
    </row>
    <row r="114" spans="1:15" ht="15">
      <c r="A114" s="322"/>
      <c r="B114" s="312"/>
      <c r="C114" s="311"/>
      <c r="D114" s="312"/>
      <c r="E114" s="312"/>
      <c r="F114" s="312"/>
      <c r="G114" s="312"/>
      <c r="H114" s="312"/>
      <c r="I114" s="312"/>
      <c r="J114" s="307">
        <f t="shared" si="20"/>
        <v>0</v>
      </c>
      <c r="K114" s="305"/>
      <c r="L114" s="307">
        <f t="shared" si="21"/>
        <v>0</v>
      </c>
      <c r="M114" s="308">
        <f t="shared" si="22"/>
        <v>0</v>
      </c>
      <c r="N114" s="309"/>
      <c r="O114" s="310">
        <f t="shared" si="23"/>
        <v>0</v>
      </c>
    </row>
    <row r="115" spans="1:15" ht="15">
      <c r="A115" s="322"/>
      <c r="B115" s="312"/>
      <c r="C115" s="311"/>
      <c r="D115" s="312"/>
      <c r="E115" s="312"/>
      <c r="F115" s="312"/>
      <c r="G115" s="312"/>
      <c r="H115" s="312"/>
      <c r="I115" s="312"/>
      <c r="J115" s="307">
        <f t="shared" si="20"/>
        <v>0</v>
      </c>
      <c r="K115" s="305"/>
      <c r="L115" s="307">
        <f t="shared" si="21"/>
        <v>0</v>
      </c>
      <c r="M115" s="308">
        <f t="shared" si="22"/>
        <v>0</v>
      </c>
      <c r="N115" s="309"/>
      <c r="O115" s="310">
        <f t="shared" si="23"/>
        <v>0</v>
      </c>
    </row>
    <row r="116" spans="1:15" ht="15">
      <c r="A116" s="322"/>
      <c r="B116" s="312"/>
      <c r="C116" s="311"/>
      <c r="D116" s="312"/>
      <c r="E116" s="312"/>
      <c r="F116" s="312"/>
      <c r="G116" s="312"/>
      <c r="H116" s="312"/>
      <c r="I116" s="312"/>
      <c r="J116" s="307">
        <f t="shared" si="20"/>
        <v>0</v>
      </c>
      <c r="K116" s="305"/>
      <c r="L116" s="307">
        <f t="shared" si="21"/>
        <v>0</v>
      </c>
      <c r="M116" s="308">
        <f t="shared" si="22"/>
        <v>0</v>
      </c>
      <c r="N116" s="309"/>
      <c r="O116" s="310">
        <f t="shared" si="23"/>
        <v>0</v>
      </c>
    </row>
    <row r="117" spans="1:15" ht="15">
      <c r="A117" s="322"/>
      <c r="B117" s="312"/>
      <c r="C117" s="311"/>
      <c r="D117" s="312"/>
      <c r="E117" s="312"/>
      <c r="F117" s="312"/>
      <c r="G117" s="312"/>
      <c r="H117" s="312"/>
      <c r="I117" s="312"/>
      <c r="J117" s="307">
        <f t="shared" si="20"/>
        <v>0</v>
      </c>
      <c r="K117" s="305"/>
      <c r="L117" s="307">
        <f t="shared" si="21"/>
        <v>0</v>
      </c>
      <c r="M117" s="308">
        <f t="shared" si="22"/>
        <v>0</v>
      </c>
      <c r="N117" s="309"/>
      <c r="O117" s="310">
        <f t="shared" si="23"/>
        <v>0</v>
      </c>
    </row>
    <row r="118" spans="1:15" ht="15.75" thickBot="1">
      <c r="A118" s="322"/>
      <c r="B118" s="315"/>
      <c r="C118" s="314"/>
      <c r="D118" s="315"/>
      <c r="E118" s="315"/>
      <c r="F118" s="315"/>
      <c r="G118" s="315"/>
      <c r="H118" s="315"/>
      <c r="I118" s="315"/>
      <c r="J118" s="307">
        <f t="shared" si="20"/>
        <v>0</v>
      </c>
      <c r="K118" s="305"/>
      <c r="L118" s="307">
        <f t="shared" si="21"/>
        <v>0</v>
      </c>
      <c r="M118" s="308">
        <f t="shared" si="22"/>
        <v>0</v>
      </c>
      <c r="N118" s="309"/>
      <c r="O118" s="310">
        <f t="shared" si="23"/>
        <v>0</v>
      </c>
    </row>
    <row r="119" spans="1:15" ht="63" thickTop="1">
      <c r="A119" s="316"/>
      <c r="B119" s="317" t="s">
        <v>467</v>
      </c>
      <c r="C119" s="317" t="s">
        <v>468</v>
      </c>
      <c r="D119" s="317" t="s">
        <v>469</v>
      </c>
      <c r="E119" s="317" t="s">
        <v>470</v>
      </c>
      <c r="F119" s="317" t="s">
        <v>471</v>
      </c>
      <c r="G119" s="317" t="s">
        <v>472</v>
      </c>
      <c r="H119" s="8"/>
      <c r="I119" s="318"/>
      <c r="J119" s="318"/>
      <c r="K119" s="318"/>
      <c r="L119" s="8"/>
      <c r="M119" s="8"/>
      <c r="N119" s="8"/>
      <c r="O119" s="319"/>
    </row>
    <row r="120" spans="1:15" ht="15">
      <c r="A120" s="320" t="s">
        <v>473</v>
      </c>
      <c r="B120" s="305"/>
      <c r="C120" s="321"/>
      <c r="D120" s="183">
        <f>B120*C120/1000</f>
        <v>0</v>
      </c>
      <c r="E120" s="305"/>
      <c r="F120" s="305"/>
      <c r="G120" s="183">
        <f>D120-F120-E120</f>
        <v>0</v>
      </c>
      <c r="H120" s="8"/>
      <c r="I120" s="9"/>
      <c r="J120" s="9"/>
      <c r="K120" s="9"/>
      <c r="L120" s="8"/>
      <c r="M120" s="8"/>
      <c r="N120" s="8"/>
      <c r="O120" s="8"/>
    </row>
    <row r="121" spans="1:15" ht="15">
      <c r="A121" s="8"/>
      <c r="B121" s="8"/>
      <c r="C121" s="8"/>
      <c r="D121" s="8"/>
      <c r="E121" s="8"/>
      <c r="F121" s="8"/>
      <c r="G121" s="8"/>
      <c r="H121" s="8"/>
      <c r="I121" s="8"/>
      <c r="J121" s="8"/>
      <c r="K121" s="8"/>
      <c r="L121" s="8"/>
      <c r="M121" s="8"/>
      <c r="N121" s="8"/>
      <c r="O121" s="8"/>
    </row>
    <row r="122" spans="1:15" ht="15">
      <c r="A122" s="8"/>
      <c r="B122" s="8"/>
      <c r="C122" s="8"/>
      <c r="D122" s="8"/>
      <c r="E122" s="8"/>
      <c r="F122" s="8"/>
      <c r="G122" s="8"/>
      <c r="H122" s="8"/>
      <c r="I122" s="8"/>
      <c r="J122" s="8"/>
      <c r="K122" s="8"/>
      <c r="L122" s="8"/>
      <c r="M122" s="8"/>
      <c r="N122" s="8"/>
      <c r="O122" s="8"/>
    </row>
    <row r="123" spans="1:15" ht="15">
      <c r="A123" s="8"/>
      <c r="B123" s="8"/>
      <c r="C123" s="8"/>
      <c r="D123" s="8"/>
      <c r="E123" s="8"/>
      <c r="F123" s="8"/>
      <c r="G123" s="8"/>
      <c r="H123" s="8"/>
      <c r="I123" s="8"/>
      <c r="J123" s="8"/>
      <c r="K123" s="8"/>
      <c r="L123" s="8"/>
      <c r="M123" s="8"/>
      <c r="N123" s="8"/>
      <c r="O123" s="8"/>
    </row>
    <row r="124" spans="1:15" ht="18">
      <c r="A124" s="26"/>
      <c r="B124"/>
      <c r="C124"/>
      <c r="D124"/>
      <c r="E124"/>
      <c r="F124"/>
      <c r="G124"/>
      <c r="H124"/>
      <c r="I124"/>
      <c r="J124"/>
      <c r="K124"/>
      <c r="L124" s="8"/>
      <c r="M124" s="8"/>
      <c r="N124" s="8"/>
      <c r="O124" s="8"/>
    </row>
    <row r="125" spans="1:15" ht="18">
      <c r="A125" s="26"/>
      <c r="B125"/>
      <c r="C125"/>
      <c r="D125"/>
      <c r="E125"/>
      <c r="F125"/>
      <c r="G125"/>
      <c r="H125"/>
      <c r="I125"/>
      <c r="J125"/>
      <c r="K125"/>
      <c r="L125" s="8"/>
      <c r="M125" s="8"/>
      <c r="N125" s="8"/>
      <c r="O125" s="8"/>
    </row>
    <row r="126" spans="1:15" ht="15">
      <c r="A126" s="8"/>
      <c r="B126" s="8"/>
      <c r="C126" s="8"/>
      <c r="D126" s="8"/>
      <c r="E126" s="8"/>
      <c r="F126" s="8"/>
      <c r="G126" s="8"/>
      <c r="H126" s="8"/>
      <c r="I126" s="8"/>
      <c r="J126" s="8"/>
      <c r="K126" s="8"/>
      <c r="L126" s="8"/>
      <c r="M126" s="8"/>
      <c r="N126" s="8"/>
      <c r="O126" s="8"/>
    </row>
    <row r="127" spans="1:15" ht="15">
      <c r="A127" s="8"/>
      <c r="B127" s="8"/>
      <c r="C127" s="8"/>
      <c r="D127" s="8"/>
      <c r="E127" s="8"/>
      <c r="F127" s="8"/>
      <c r="G127" s="8"/>
      <c r="H127" s="8"/>
      <c r="I127" s="8"/>
      <c r="J127" s="8"/>
      <c r="K127" s="8"/>
      <c r="L127" s="8"/>
      <c r="M127" s="8"/>
      <c r="N127" s="8"/>
      <c r="O127" s="8"/>
    </row>
    <row r="128" spans="1:15" ht="15">
      <c r="A128" s="8"/>
      <c r="B128" s="8"/>
      <c r="C128" s="8"/>
      <c r="D128" s="8"/>
      <c r="E128" s="8"/>
      <c r="F128" s="8"/>
      <c r="G128" s="8"/>
      <c r="H128" s="8"/>
      <c r="I128" s="8"/>
      <c r="J128" s="8"/>
      <c r="K128" s="8"/>
      <c r="L128" s="8"/>
      <c r="M128" s="8"/>
      <c r="N128" s="8"/>
      <c r="O128" s="8"/>
    </row>
    <row r="129" spans="1:15" ht="15">
      <c r="A129" s="8"/>
      <c r="B129" s="8"/>
      <c r="C129" s="8"/>
      <c r="D129" s="8"/>
      <c r="E129" s="8"/>
      <c r="F129" s="8"/>
      <c r="G129" s="8"/>
      <c r="H129" s="8"/>
      <c r="I129" s="8"/>
      <c r="J129" s="8"/>
      <c r="K129" s="8"/>
      <c r="L129" s="8"/>
      <c r="M129" s="8"/>
      <c r="N129" s="8"/>
      <c r="O129" s="8"/>
    </row>
    <row r="130" spans="1:15" ht="15">
      <c r="A130" s="8"/>
      <c r="B130" s="8"/>
      <c r="C130" s="8"/>
      <c r="D130" s="8"/>
      <c r="E130" s="8"/>
      <c r="F130" s="8"/>
      <c r="G130" s="8"/>
      <c r="H130" s="8"/>
      <c r="I130" s="8"/>
      <c r="J130" s="8"/>
      <c r="K130" s="8"/>
      <c r="L130" s="8"/>
      <c r="M130" s="8"/>
      <c r="N130" s="8"/>
      <c r="O130" s="8"/>
    </row>
    <row r="131" spans="1:15" ht="15">
      <c r="A131" s="8"/>
      <c r="B131" s="8"/>
      <c r="C131" s="8"/>
      <c r="D131" s="8"/>
      <c r="E131" s="8"/>
      <c r="F131" s="8"/>
      <c r="G131" s="8"/>
      <c r="H131" s="8"/>
      <c r="I131" s="8"/>
      <c r="J131" s="8"/>
      <c r="K131" s="8"/>
      <c r="L131" s="8"/>
      <c r="M131" s="8"/>
      <c r="N131" s="8"/>
      <c r="O131" s="8"/>
    </row>
    <row r="132" spans="1:15" ht="15">
      <c r="A132" s="8"/>
      <c r="B132" s="8"/>
      <c r="C132" s="8"/>
      <c r="D132" s="8"/>
      <c r="E132" s="8"/>
      <c r="F132" s="8"/>
      <c r="G132" s="8"/>
      <c r="H132" s="8"/>
      <c r="I132" s="8"/>
      <c r="J132" s="8"/>
      <c r="K132" s="8"/>
      <c r="L132" s="8"/>
      <c r="M132" s="8"/>
      <c r="N132" s="8"/>
      <c r="O132" s="8"/>
    </row>
    <row r="133" spans="1:15" ht="15">
      <c r="A133" s="8"/>
      <c r="B133" s="8"/>
      <c r="C133" s="8"/>
      <c r="D133" s="8"/>
      <c r="E133" s="8"/>
      <c r="F133" s="8"/>
      <c r="G133" s="8"/>
      <c r="H133" s="8"/>
      <c r="I133" s="8"/>
      <c r="J133" s="8"/>
      <c r="K133" s="8"/>
      <c r="L133" s="8"/>
      <c r="M133" s="8"/>
      <c r="N133" s="8"/>
      <c r="O133" s="8"/>
    </row>
    <row r="134" spans="1:15" ht="15">
      <c r="A134" s="8"/>
      <c r="B134" s="8"/>
      <c r="C134" s="8"/>
      <c r="D134" s="8"/>
      <c r="E134" s="8"/>
      <c r="F134" s="8"/>
      <c r="G134" s="8"/>
      <c r="H134" s="8"/>
      <c r="I134" s="8"/>
      <c r="J134" s="8"/>
      <c r="K134" s="8"/>
      <c r="L134" s="8"/>
      <c r="M134" s="8"/>
      <c r="N134" s="8"/>
      <c r="O134" s="8"/>
    </row>
    <row r="135" spans="1:15" ht="15">
      <c r="A135" s="8"/>
      <c r="B135" s="8"/>
      <c r="C135" s="8"/>
      <c r="D135" s="8"/>
      <c r="E135" s="8"/>
      <c r="F135" s="8"/>
      <c r="G135" s="8"/>
      <c r="H135" s="8"/>
      <c r="I135" s="8"/>
      <c r="J135" s="8"/>
      <c r="K135" s="8"/>
      <c r="L135" s="8"/>
      <c r="M135" s="8"/>
      <c r="N135" s="8"/>
      <c r="O135" s="8"/>
    </row>
    <row r="136" spans="1:15" ht="15">
      <c r="A136" s="8"/>
      <c r="B136" s="8"/>
      <c r="C136" s="8"/>
      <c r="D136" s="8"/>
      <c r="E136" s="8"/>
      <c r="F136" s="8"/>
      <c r="G136" s="8"/>
      <c r="H136" s="8"/>
      <c r="I136" s="8"/>
      <c r="J136" s="8"/>
      <c r="K136" s="8"/>
      <c r="L136" s="8"/>
      <c r="M136" s="8"/>
      <c r="N136" s="8"/>
      <c r="O136" s="8"/>
    </row>
    <row r="137" spans="1:15" ht="15">
      <c r="A137" s="8"/>
      <c r="B137" s="8"/>
      <c r="C137" s="8"/>
      <c r="D137" s="8"/>
      <c r="E137" s="8"/>
      <c r="F137" s="8"/>
      <c r="G137" s="8"/>
      <c r="H137" s="8"/>
      <c r="I137" s="8"/>
      <c r="J137" s="8"/>
      <c r="K137" s="8"/>
      <c r="L137" s="8"/>
      <c r="M137" s="8"/>
      <c r="N137" s="8"/>
      <c r="O137" s="8"/>
    </row>
    <row r="138" spans="1:15" ht="15">
      <c r="A138" s="8"/>
      <c r="B138" s="8"/>
      <c r="C138" s="8"/>
      <c r="D138" s="8"/>
      <c r="E138" s="8"/>
      <c r="F138" s="8"/>
      <c r="G138" s="8"/>
      <c r="H138" s="8"/>
      <c r="I138" s="8"/>
      <c r="J138" s="8"/>
      <c r="K138" s="8"/>
      <c r="L138" s="8"/>
      <c r="M138" s="8"/>
      <c r="N138" s="8"/>
      <c r="O138" s="8"/>
    </row>
    <row r="139" spans="1:15" ht="15">
      <c r="A139" s="8"/>
      <c r="B139" s="8"/>
      <c r="C139" s="8"/>
      <c r="D139" s="8"/>
      <c r="E139" s="8"/>
      <c r="F139" s="8"/>
      <c r="G139" s="8"/>
      <c r="H139" s="8"/>
      <c r="I139" s="8"/>
      <c r="J139" s="8"/>
      <c r="K139" s="8"/>
      <c r="L139" s="8"/>
      <c r="M139" s="8"/>
      <c r="N139" s="8"/>
      <c r="O139" s="8"/>
    </row>
    <row r="140" spans="1:15" ht="15">
      <c r="A140" s="8"/>
      <c r="B140" s="8"/>
      <c r="C140" s="8"/>
      <c r="D140" s="8"/>
      <c r="E140" s="8"/>
      <c r="F140" s="8"/>
      <c r="G140" s="8"/>
      <c r="H140" s="8"/>
      <c r="I140" s="8"/>
      <c r="J140" s="8"/>
      <c r="K140" s="8"/>
      <c r="L140" s="8"/>
      <c r="M140" s="8"/>
      <c r="N140" s="8"/>
      <c r="O140" s="8"/>
    </row>
    <row r="141" spans="1:15" ht="15">
      <c r="A141" s="8"/>
      <c r="B141" s="8"/>
      <c r="C141" s="8"/>
      <c r="D141" s="8"/>
      <c r="E141" s="8"/>
      <c r="F141" s="8"/>
      <c r="G141" s="8"/>
      <c r="H141" s="8"/>
      <c r="I141" s="8"/>
      <c r="J141" s="8"/>
      <c r="K141" s="8"/>
      <c r="L141" s="8"/>
      <c r="M141" s="8"/>
      <c r="N141" s="8"/>
      <c r="O141" s="8"/>
    </row>
    <row r="142" spans="1:15" ht="15">
      <c r="A142" s="8"/>
      <c r="B142" s="8"/>
      <c r="C142" s="8"/>
      <c r="D142" s="8"/>
      <c r="E142" s="8"/>
      <c r="F142" s="8"/>
      <c r="G142" s="8"/>
      <c r="H142" s="8"/>
      <c r="I142" s="8"/>
      <c r="J142" s="8"/>
      <c r="K142" s="8"/>
      <c r="L142" s="8"/>
      <c r="M142" s="8"/>
      <c r="N142" s="8"/>
      <c r="O142" s="8"/>
    </row>
    <row r="143" spans="1:15" ht="15">
      <c r="A143" s="8"/>
      <c r="B143" s="8"/>
      <c r="C143" s="8"/>
      <c r="D143" s="8"/>
      <c r="E143" s="8"/>
      <c r="F143" s="8"/>
      <c r="G143" s="8"/>
      <c r="H143" s="8"/>
      <c r="I143" s="8"/>
      <c r="J143" s="8"/>
      <c r="K143" s="8"/>
      <c r="L143" s="8"/>
      <c r="M143" s="8"/>
      <c r="N143" s="8"/>
      <c r="O143" s="8"/>
    </row>
    <row r="144" spans="1:15" ht="15">
      <c r="A144" s="8"/>
      <c r="B144" s="8"/>
      <c r="C144" s="8"/>
      <c r="D144" s="8"/>
      <c r="E144" s="8"/>
      <c r="F144" s="8"/>
      <c r="G144" s="8"/>
      <c r="H144" s="8"/>
      <c r="I144" s="8"/>
      <c r="J144" s="8"/>
      <c r="K144" s="8"/>
      <c r="L144" s="8"/>
      <c r="M144" s="8"/>
      <c r="N144" s="8"/>
      <c r="O144" s="8"/>
    </row>
    <row r="145" spans="1:15" ht="15">
      <c r="A145" s="8"/>
      <c r="B145" s="8"/>
      <c r="C145" s="8"/>
      <c r="D145" s="8"/>
      <c r="E145" s="8"/>
      <c r="F145" s="8"/>
      <c r="G145" s="8"/>
      <c r="H145" s="8"/>
      <c r="I145" s="8"/>
      <c r="J145" s="8"/>
      <c r="K145" s="8"/>
      <c r="L145" s="8"/>
      <c r="M145" s="8"/>
      <c r="N145" s="8"/>
      <c r="O145" s="8"/>
    </row>
    <row r="146" spans="1:15" ht="15">
      <c r="A146" s="8"/>
      <c r="B146" s="8"/>
      <c r="C146" s="8"/>
      <c r="D146" s="8"/>
      <c r="E146" s="8"/>
      <c r="F146" s="8"/>
      <c r="G146" s="8"/>
      <c r="H146" s="8"/>
      <c r="I146" s="8"/>
      <c r="J146" s="8"/>
      <c r="K146" s="8"/>
      <c r="L146" s="8"/>
      <c r="M146" s="8"/>
      <c r="N146" s="8"/>
      <c r="O146" s="8"/>
    </row>
    <row r="147" spans="1:15" ht="15">
      <c r="A147" s="8"/>
      <c r="B147" s="8"/>
      <c r="C147" s="8"/>
      <c r="D147" s="8"/>
      <c r="E147" s="8"/>
      <c r="F147" s="8"/>
      <c r="G147" s="8"/>
      <c r="H147" s="8"/>
      <c r="I147" s="8"/>
      <c r="J147" s="8"/>
      <c r="K147" s="8"/>
      <c r="L147" s="8"/>
      <c r="M147" s="8"/>
      <c r="N147" s="8"/>
      <c r="O147" s="8"/>
    </row>
    <row r="148" spans="1:15" ht="15">
      <c r="A148" s="8"/>
      <c r="B148" s="8"/>
      <c r="C148" s="8"/>
      <c r="D148" s="8"/>
      <c r="E148" s="8"/>
      <c r="F148" s="8"/>
      <c r="G148" s="8"/>
      <c r="H148" s="8"/>
      <c r="I148" s="8"/>
      <c r="J148" s="8"/>
      <c r="K148" s="8"/>
      <c r="L148" s="8"/>
      <c r="M148" s="8"/>
      <c r="N148" s="8"/>
      <c r="O148" s="8"/>
    </row>
    <row r="149" spans="1:15" ht="15">
      <c r="A149" s="8"/>
      <c r="B149" s="8"/>
      <c r="C149" s="8"/>
      <c r="D149" s="8"/>
      <c r="E149" s="8"/>
      <c r="F149" s="8"/>
      <c r="G149" s="8"/>
      <c r="H149" s="8"/>
      <c r="I149" s="8"/>
      <c r="J149" s="8"/>
      <c r="K149" s="8"/>
      <c r="L149" s="8"/>
      <c r="M149" s="8"/>
      <c r="N149" s="8"/>
      <c r="O149" s="8"/>
    </row>
  </sheetData>
  <sheetProtection/>
  <mergeCells count="6">
    <mergeCell ref="A2:C2"/>
    <mergeCell ref="A22:C22"/>
    <mergeCell ref="A42:C42"/>
    <mergeCell ref="A62:C62"/>
    <mergeCell ref="A82:C82"/>
    <mergeCell ref="A102:C102"/>
  </mergeCells>
  <printOptions/>
  <pageMargins left="0.7" right="0.7" top="0.75" bottom="0.75" header="0.3" footer="0.3"/>
  <pageSetup horizontalDpi="600" verticalDpi="600" orientation="portrait" paperSize="9" scale="60" r:id="rId3"/>
  <legacyDrawing r:id="rId2"/>
</worksheet>
</file>

<file path=xl/worksheets/sheet8.xml><?xml version="1.0" encoding="utf-8"?>
<worksheet xmlns="http://schemas.openxmlformats.org/spreadsheetml/2006/main" xmlns:r="http://schemas.openxmlformats.org/officeDocument/2006/relationships">
  <sheetPr codeName="Sheet7">
    <tabColor indexed="11"/>
  </sheetPr>
  <dimension ref="A1:O53"/>
  <sheetViews>
    <sheetView view="pageBreakPreview" zoomScale="85" zoomScaleNormal="75" zoomScaleSheetLayoutView="85" zoomScalePageLayoutView="0" workbookViewId="0" topLeftCell="A1">
      <selection activeCell="D2" sqref="D2"/>
    </sheetView>
  </sheetViews>
  <sheetFormatPr defaultColWidth="9.140625" defaultRowHeight="15"/>
  <cols>
    <col min="1" max="1" width="4.00390625" style="115" bestFit="1" customWidth="1"/>
    <col min="2" max="2" width="15.140625" style="0" customWidth="1"/>
    <col min="3" max="3" width="23.00390625" style="0" customWidth="1"/>
    <col min="4" max="4" width="10.00390625" style="0" customWidth="1"/>
    <col min="5" max="5" width="9.57421875" style="0" bestFit="1" customWidth="1"/>
    <col min="6" max="9" width="9.421875" style="0" bestFit="1" customWidth="1"/>
    <col min="10" max="10" width="10.28125" style="0" bestFit="1" customWidth="1"/>
    <col min="11" max="11" width="9.421875" style="0" bestFit="1" customWidth="1"/>
    <col min="12" max="12" width="10.28125" style="0" bestFit="1" customWidth="1"/>
    <col min="13" max="13" width="9.28125" style="0" bestFit="1" customWidth="1"/>
    <col min="14" max="14" width="10.28125" style="0" bestFit="1" customWidth="1"/>
    <col min="15" max="15" width="9.28125" style="0" bestFit="1" customWidth="1"/>
  </cols>
  <sheetData>
    <row r="1" spans="1:15" ht="18">
      <c r="A1" s="930" t="s">
        <v>291</v>
      </c>
      <c r="B1" s="930"/>
      <c r="C1" s="930"/>
      <c r="D1" s="930"/>
      <c r="E1" s="930"/>
      <c r="F1" s="930"/>
      <c r="G1" s="930"/>
      <c r="H1" s="930"/>
      <c r="I1" s="930"/>
      <c r="J1" s="930"/>
      <c r="K1" s="930"/>
      <c r="L1" s="930"/>
      <c r="M1" s="930"/>
      <c r="N1" s="930"/>
      <c r="O1" s="930"/>
    </row>
    <row r="2" spans="1:15" s="8" customFormat="1" ht="15.75">
      <c r="A2" s="931" t="s">
        <v>302</v>
      </c>
      <c r="B2" s="932"/>
      <c r="C2" s="933"/>
      <c r="D2" s="188">
        <v>2016</v>
      </c>
      <c r="E2" s="189" t="s">
        <v>74</v>
      </c>
      <c r="F2" s="190">
        <f>D2+1</f>
        <v>2017</v>
      </c>
      <c r="G2" s="189" t="s">
        <v>74</v>
      </c>
      <c r="H2" s="190">
        <f>F2+1</f>
        <v>2018</v>
      </c>
      <c r="I2" s="191" t="s">
        <v>74</v>
      </c>
      <c r="J2" s="190">
        <f>H2+1</f>
        <v>2019</v>
      </c>
      <c r="K2" s="191" t="s">
        <v>74</v>
      </c>
      <c r="L2" s="190">
        <f>J2+1</f>
        <v>2020</v>
      </c>
      <c r="M2" s="191" t="s">
        <v>74</v>
      </c>
      <c r="N2" s="190">
        <f>L2+1</f>
        <v>2021</v>
      </c>
      <c r="O2" s="189" t="s">
        <v>74</v>
      </c>
    </row>
    <row r="3" spans="1:15" s="8" customFormat="1" ht="15">
      <c r="A3" s="934"/>
      <c r="B3" s="935"/>
      <c r="C3" s="192" t="s">
        <v>105</v>
      </c>
      <c r="D3" s="184" t="s">
        <v>106</v>
      </c>
      <c r="E3" s="193" t="s">
        <v>107</v>
      </c>
      <c r="F3" s="194" t="s">
        <v>106</v>
      </c>
      <c r="G3" s="193" t="s">
        <v>107</v>
      </c>
      <c r="H3" s="184" t="s">
        <v>106</v>
      </c>
      <c r="I3" s="193" t="s">
        <v>107</v>
      </c>
      <c r="J3" s="184" t="s">
        <v>106</v>
      </c>
      <c r="K3" s="195" t="s">
        <v>107</v>
      </c>
      <c r="L3" s="195" t="s">
        <v>106</v>
      </c>
      <c r="M3" s="195" t="s">
        <v>107</v>
      </c>
      <c r="N3" s="195" t="s">
        <v>106</v>
      </c>
      <c r="O3" s="193" t="s">
        <v>107</v>
      </c>
    </row>
    <row r="4" spans="1:15" s="8" customFormat="1" ht="15.75">
      <c r="A4" s="936" t="s">
        <v>108</v>
      </c>
      <c r="B4" s="937"/>
      <c r="C4" s="937"/>
      <c r="D4" s="937"/>
      <c r="E4" s="937"/>
      <c r="F4" s="937"/>
      <c r="G4" s="937"/>
      <c r="H4" s="937"/>
      <c r="I4" s="938"/>
      <c r="J4" s="939"/>
      <c r="K4" s="940"/>
      <c r="L4" s="940"/>
      <c r="M4" s="940"/>
      <c r="N4" s="940"/>
      <c r="O4" s="941"/>
    </row>
    <row r="5" spans="1:15" s="8" customFormat="1" ht="15">
      <c r="A5" s="196">
        <v>1</v>
      </c>
      <c r="B5" s="922" t="s">
        <v>109</v>
      </c>
      <c r="C5" s="192" t="s">
        <v>110</v>
      </c>
      <c r="D5" s="197">
        <v>0</v>
      </c>
      <c r="E5" s="198">
        <v>0</v>
      </c>
      <c r="F5" s="197">
        <v>0</v>
      </c>
      <c r="G5" s="197">
        <v>0</v>
      </c>
      <c r="H5" s="197">
        <v>0</v>
      </c>
      <c r="I5" s="198">
        <v>0</v>
      </c>
      <c r="J5" s="197">
        <v>0</v>
      </c>
      <c r="K5" s="197">
        <v>0</v>
      </c>
      <c r="L5" s="197">
        <v>0</v>
      </c>
      <c r="M5" s="197">
        <v>0</v>
      </c>
      <c r="N5" s="197">
        <v>0</v>
      </c>
      <c r="O5" s="198">
        <v>0</v>
      </c>
    </row>
    <row r="6" spans="1:15" s="8" customFormat="1" ht="15">
      <c r="A6" s="196">
        <f>A5+1</f>
        <v>2</v>
      </c>
      <c r="B6" s="909"/>
      <c r="C6" s="192" t="s">
        <v>111</v>
      </c>
      <c r="D6" s="197">
        <v>0</v>
      </c>
      <c r="E6" s="198">
        <v>0</v>
      </c>
      <c r="F6" s="197">
        <v>0</v>
      </c>
      <c r="G6" s="197">
        <v>0</v>
      </c>
      <c r="H6" s="197">
        <v>0</v>
      </c>
      <c r="I6" s="198">
        <v>0</v>
      </c>
      <c r="J6" s="197">
        <v>0</v>
      </c>
      <c r="K6" s="197">
        <v>0</v>
      </c>
      <c r="L6" s="197">
        <v>0</v>
      </c>
      <c r="M6" s="197">
        <v>0</v>
      </c>
      <c r="N6" s="197">
        <v>0</v>
      </c>
      <c r="O6" s="198">
        <v>0</v>
      </c>
    </row>
    <row r="7" spans="1:15" s="8" customFormat="1" ht="15">
      <c r="A7" s="196">
        <f aca="true" t="shared" si="0" ref="A7:A24">A6+1</f>
        <v>3</v>
      </c>
      <c r="B7" s="909"/>
      <c r="C7" s="192" t="s">
        <v>112</v>
      </c>
      <c r="D7" s="197">
        <v>0</v>
      </c>
      <c r="E7" s="198">
        <v>0</v>
      </c>
      <c r="F7" s="197">
        <v>0</v>
      </c>
      <c r="G7" s="197">
        <v>0</v>
      </c>
      <c r="H7" s="197">
        <v>0</v>
      </c>
      <c r="I7" s="198">
        <v>0</v>
      </c>
      <c r="J7" s="197">
        <v>0</v>
      </c>
      <c r="K7" s="197">
        <v>0</v>
      </c>
      <c r="L7" s="197">
        <v>0</v>
      </c>
      <c r="M7" s="197">
        <v>0</v>
      </c>
      <c r="N7" s="197">
        <v>0</v>
      </c>
      <c r="O7" s="198">
        <v>0</v>
      </c>
    </row>
    <row r="8" spans="1:15" s="8" customFormat="1" ht="15">
      <c r="A8" s="196">
        <f t="shared" si="0"/>
        <v>4</v>
      </c>
      <c r="B8" s="909"/>
      <c r="C8" s="192"/>
      <c r="D8" s="197">
        <v>0</v>
      </c>
      <c r="E8" s="198">
        <v>0</v>
      </c>
      <c r="F8" s="197">
        <v>0</v>
      </c>
      <c r="G8" s="197">
        <v>0</v>
      </c>
      <c r="H8" s="197">
        <v>0</v>
      </c>
      <c r="I8" s="198">
        <v>0</v>
      </c>
      <c r="J8" s="197">
        <v>0</v>
      </c>
      <c r="K8" s="197">
        <v>0</v>
      </c>
      <c r="L8" s="197">
        <v>0</v>
      </c>
      <c r="M8" s="197">
        <v>0</v>
      </c>
      <c r="N8" s="197">
        <v>0</v>
      </c>
      <c r="O8" s="198">
        <v>0</v>
      </c>
    </row>
    <row r="9" spans="1:15" s="8" customFormat="1" ht="15">
      <c r="A9" s="196">
        <f t="shared" si="0"/>
        <v>5</v>
      </c>
      <c r="B9" s="909"/>
      <c r="C9" s="192"/>
      <c r="D9" s="197">
        <v>0</v>
      </c>
      <c r="E9" s="198">
        <v>0</v>
      </c>
      <c r="F9" s="197">
        <v>0</v>
      </c>
      <c r="G9" s="197">
        <v>0</v>
      </c>
      <c r="H9" s="197">
        <v>0</v>
      </c>
      <c r="I9" s="198">
        <v>0</v>
      </c>
      <c r="J9" s="197">
        <v>0</v>
      </c>
      <c r="K9" s="197">
        <v>0</v>
      </c>
      <c r="L9" s="197">
        <v>0</v>
      </c>
      <c r="M9" s="197">
        <v>0</v>
      </c>
      <c r="N9" s="197">
        <v>0</v>
      </c>
      <c r="O9" s="198">
        <v>0</v>
      </c>
    </row>
    <row r="10" spans="1:15" s="8" customFormat="1" ht="15.75">
      <c r="A10" s="196">
        <f t="shared" si="0"/>
        <v>6</v>
      </c>
      <c r="B10" s="910"/>
      <c r="C10" s="942" t="s">
        <v>113</v>
      </c>
      <c r="D10" s="943"/>
      <c r="E10" s="199">
        <f>SUM(E5:E9)</f>
        <v>0</v>
      </c>
      <c r="F10" s="200"/>
      <c r="G10" s="201">
        <f>SUM(G5:G9)</f>
        <v>0</v>
      </c>
      <c r="H10" s="200"/>
      <c r="I10" s="199">
        <f>SUM(I5:I9)</f>
        <v>0</v>
      </c>
      <c r="J10" s="200"/>
      <c r="K10" s="199">
        <f>SUM(K5:K9)</f>
        <v>0</v>
      </c>
      <c r="L10" s="200"/>
      <c r="M10" s="199">
        <f>SUM(M5:M9)</f>
        <v>0</v>
      </c>
      <c r="N10" s="200"/>
      <c r="O10" s="199">
        <f>SUM(O5:O9)</f>
        <v>0</v>
      </c>
    </row>
    <row r="11" spans="1:15" s="8" customFormat="1" ht="15">
      <c r="A11" s="196">
        <f t="shared" si="0"/>
        <v>7</v>
      </c>
      <c r="B11" s="922" t="s">
        <v>114</v>
      </c>
      <c r="C11" s="202" t="s">
        <v>115</v>
      </c>
      <c r="D11" s="197">
        <v>0</v>
      </c>
      <c r="E11" s="198">
        <v>0</v>
      </c>
      <c r="F11" s="197">
        <v>0</v>
      </c>
      <c r="G11" s="197">
        <v>0</v>
      </c>
      <c r="H11" s="197">
        <v>0</v>
      </c>
      <c r="I11" s="198">
        <v>0</v>
      </c>
      <c r="J11" s="197">
        <v>0</v>
      </c>
      <c r="K11" s="197">
        <v>0</v>
      </c>
      <c r="L11" s="197">
        <v>0</v>
      </c>
      <c r="M11" s="197">
        <v>0</v>
      </c>
      <c r="N11" s="197">
        <v>0</v>
      </c>
      <c r="O11" s="198">
        <v>0</v>
      </c>
    </row>
    <row r="12" spans="1:15" s="8" customFormat="1" ht="15">
      <c r="A12" s="196">
        <f t="shared" si="0"/>
        <v>8</v>
      </c>
      <c r="B12" s="909"/>
      <c r="C12" s="202" t="s">
        <v>116</v>
      </c>
      <c r="D12" s="197">
        <v>0</v>
      </c>
      <c r="E12" s="198">
        <v>0</v>
      </c>
      <c r="F12" s="197">
        <v>0</v>
      </c>
      <c r="G12" s="197">
        <v>0</v>
      </c>
      <c r="H12" s="197">
        <v>0</v>
      </c>
      <c r="I12" s="198">
        <v>0</v>
      </c>
      <c r="J12" s="197">
        <v>0</v>
      </c>
      <c r="K12" s="197">
        <v>0</v>
      </c>
      <c r="L12" s="197">
        <v>0</v>
      </c>
      <c r="M12" s="197">
        <v>0</v>
      </c>
      <c r="N12" s="197">
        <v>0</v>
      </c>
      <c r="O12" s="198">
        <v>0</v>
      </c>
    </row>
    <row r="13" spans="1:15" s="8" customFormat="1" ht="15">
      <c r="A13" s="196">
        <f t="shared" si="0"/>
        <v>9</v>
      </c>
      <c r="B13" s="909"/>
      <c r="C13" s="192"/>
      <c r="D13" s="197">
        <v>0</v>
      </c>
      <c r="E13" s="198">
        <v>0</v>
      </c>
      <c r="F13" s="197">
        <v>0</v>
      </c>
      <c r="G13" s="197">
        <v>0</v>
      </c>
      <c r="H13" s="197">
        <v>0</v>
      </c>
      <c r="I13" s="198">
        <v>0</v>
      </c>
      <c r="J13" s="197">
        <v>0</v>
      </c>
      <c r="K13" s="197">
        <v>0</v>
      </c>
      <c r="L13" s="197">
        <v>0</v>
      </c>
      <c r="M13" s="197">
        <v>0</v>
      </c>
      <c r="N13" s="197">
        <v>0</v>
      </c>
      <c r="O13" s="198">
        <v>0</v>
      </c>
    </row>
    <row r="14" spans="1:15" s="8" customFormat="1" ht="15">
      <c r="A14" s="196">
        <f t="shared" si="0"/>
        <v>10</v>
      </c>
      <c r="B14" s="909"/>
      <c r="C14" s="202"/>
      <c r="D14" s="197">
        <v>0</v>
      </c>
      <c r="E14" s="198">
        <v>0</v>
      </c>
      <c r="F14" s="197">
        <v>0</v>
      </c>
      <c r="G14" s="197">
        <v>0</v>
      </c>
      <c r="H14" s="197">
        <v>0</v>
      </c>
      <c r="I14" s="198">
        <v>0</v>
      </c>
      <c r="J14" s="197">
        <v>0</v>
      </c>
      <c r="K14" s="197">
        <v>0</v>
      </c>
      <c r="L14" s="197">
        <v>0</v>
      </c>
      <c r="M14" s="197">
        <v>0</v>
      </c>
      <c r="N14" s="197">
        <v>0</v>
      </c>
      <c r="O14" s="198">
        <v>0</v>
      </c>
    </row>
    <row r="15" spans="1:15" s="8" customFormat="1" ht="15">
      <c r="A15" s="196">
        <f t="shared" si="0"/>
        <v>11</v>
      </c>
      <c r="B15" s="909"/>
      <c r="C15" s="202"/>
      <c r="D15" s="197">
        <v>0</v>
      </c>
      <c r="E15" s="198">
        <v>0</v>
      </c>
      <c r="F15" s="197">
        <v>0</v>
      </c>
      <c r="G15" s="197">
        <v>0</v>
      </c>
      <c r="H15" s="197">
        <v>0</v>
      </c>
      <c r="I15" s="198">
        <v>0</v>
      </c>
      <c r="J15" s="197">
        <v>0</v>
      </c>
      <c r="K15" s="197">
        <v>0</v>
      </c>
      <c r="L15" s="197">
        <v>0</v>
      </c>
      <c r="M15" s="197">
        <v>0</v>
      </c>
      <c r="N15" s="197">
        <v>0</v>
      </c>
      <c r="O15" s="198">
        <v>0</v>
      </c>
    </row>
    <row r="16" spans="1:15" s="8" customFormat="1" ht="15.75">
      <c r="A16" s="196">
        <f t="shared" si="0"/>
        <v>12</v>
      </c>
      <c r="B16" s="910"/>
      <c r="C16" s="942" t="s">
        <v>117</v>
      </c>
      <c r="D16" s="943"/>
      <c r="E16" s="199">
        <f>SUM(E11:E15)</f>
        <v>0</v>
      </c>
      <c r="F16" s="200"/>
      <c r="G16" s="201">
        <f>SUM(G11:G15)</f>
        <v>0</v>
      </c>
      <c r="H16" s="200"/>
      <c r="I16" s="199">
        <f>SUM(I11:I15)</f>
        <v>0</v>
      </c>
      <c r="J16" s="200"/>
      <c r="K16" s="199">
        <f>SUM(K11:K15)</f>
        <v>0</v>
      </c>
      <c r="L16" s="200"/>
      <c r="M16" s="199">
        <f>SUM(M11:M15)</f>
        <v>0</v>
      </c>
      <c r="N16" s="200"/>
      <c r="O16" s="199">
        <f>SUM(O11:O15)</f>
        <v>0</v>
      </c>
    </row>
    <row r="17" spans="1:15" s="8" customFormat="1" ht="15">
      <c r="A17" s="196">
        <f t="shared" si="0"/>
        <v>13</v>
      </c>
      <c r="B17" s="922" t="s">
        <v>118</v>
      </c>
      <c r="C17" s="202"/>
      <c r="D17" s="197">
        <v>0</v>
      </c>
      <c r="E17" s="198">
        <v>0</v>
      </c>
      <c r="F17" s="197">
        <v>0</v>
      </c>
      <c r="G17" s="197">
        <v>0</v>
      </c>
      <c r="H17" s="197">
        <v>0</v>
      </c>
      <c r="I17" s="198">
        <v>0</v>
      </c>
      <c r="J17" s="197">
        <v>0</v>
      </c>
      <c r="K17" s="197">
        <v>0</v>
      </c>
      <c r="L17" s="197">
        <v>0</v>
      </c>
      <c r="M17" s="197">
        <v>0</v>
      </c>
      <c r="N17" s="197">
        <v>0</v>
      </c>
      <c r="O17" s="198">
        <v>0</v>
      </c>
    </row>
    <row r="18" spans="1:15" s="8" customFormat="1" ht="15">
      <c r="A18" s="196">
        <f t="shared" si="0"/>
        <v>14</v>
      </c>
      <c r="B18" s="909"/>
      <c r="C18" s="202"/>
      <c r="D18" s="197">
        <v>0</v>
      </c>
      <c r="E18" s="198">
        <v>0</v>
      </c>
      <c r="F18" s="197">
        <v>0</v>
      </c>
      <c r="G18" s="197">
        <v>0</v>
      </c>
      <c r="H18" s="197">
        <v>0</v>
      </c>
      <c r="I18" s="198">
        <v>0</v>
      </c>
      <c r="J18" s="197">
        <v>0</v>
      </c>
      <c r="K18" s="197">
        <v>0</v>
      </c>
      <c r="L18" s="197">
        <v>0</v>
      </c>
      <c r="M18" s="197">
        <v>0</v>
      </c>
      <c r="N18" s="197">
        <v>0</v>
      </c>
      <c r="O18" s="198">
        <v>0</v>
      </c>
    </row>
    <row r="19" spans="1:15" s="8" customFormat="1" ht="15">
      <c r="A19" s="196">
        <f t="shared" si="0"/>
        <v>15</v>
      </c>
      <c r="B19" s="909"/>
      <c r="C19" s="202"/>
      <c r="D19" s="197">
        <v>0</v>
      </c>
      <c r="E19" s="198">
        <v>0</v>
      </c>
      <c r="F19" s="197">
        <v>0</v>
      </c>
      <c r="G19" s="197">
        <v>0</v>
      </c>
      <c r="H19" s="197">
        <v>0</v>
      </c>
      <c r="I19" s="198">
        <v>0</v>
      </c>
      <c r="J19" s="197">
        <v>0</v>
      </c>
      <c r="K19" s="197">
        <v>0</v>
      </c>
      <c r="L19" s="197">
        <v>0</v>
      </c>
      <c r="M19" s="197">
        <v>0</v>
      </c>
      <c r="N19" s="197">
        <v>0</v>
      </c>
      <c r="O19" s="198">
        <v>0</v>
      </c>
    </row>
    <row r="20" spans="1:15" s="8" customFormat="1" ht="15">
      <c r="A20" s="196">
        <f t="shared" si="0"/>
        <v>16</v>
      </c>
      <c r="B20" s="909"/>
      <c r="C20" s="202"/>
      <c r="D20" s="197">
        <v>0</v>
      </c>
      <c r="E20" s="198">
        <v>0</v>
      </c>
      <c r="F20" s="197">
        <v>0</v>
      </c>
      <c r="G20" s="197">
        <v>0</v>
      </c>
      <c r="H20" s="197">
        <v>0</v>
      </c>
      <c r="I20" s="198">
        <v>0</v>
      </c>
      <c r="J20" s="197">
        <v>0</v>
      </c>
      <c r="K20" s="197">
        <v>0</v>
      </c>
      <c r="L20" s="197">
        <v>0</v>
      </c>
      <c r="M20" s="197">
        <v>0</v>
      </c>
      <c r="N20" s="197">
        <v>0</v>
      </c>
      <c r="O20" s="198">
        <v>0</v>
      </c>
    </row>
    <row r="21" spans="1:15" s="8" customFormat="1" ht="15">
      <c r="A21" s="196">
        <f t="shared" si="0"/>
        <v>17</v>
      </c>
      <c r="B21" s="909"/>
      <c r="C21" s="202"/>
      <c r="D21" s="197">
        <v>0</v>
      </c>
      <c r="E21" s="198">
        <v>0</v>
      </c>
      <c r="F21" s="197">
        <v>0</v>
      </c>
      <c r="G21" s="197">
        <v>0</v>
      </c>
      <c r="H21" s="197">
        <v>0</v>
      </c>
      <c r="I21" s="198">
        <v>0</v>
      </c>
      <c r="J21" s="197">
        <v>0</v>
      </c>
      <c r="K21" s="197">
        <v>0</v>
      </c>
      <c r="L21" s="197">
        <v>0</v>
      </c>
      <c r="M21" s="197">
        <v>0</v>
      </c>
      <c r="N21" s="197">
        <v>0</v>
      </c>
      <c r="O21" s="198">
        <v>0</v>
      </c>
    </row>
    <row r="22" spans="1:15" s="8" customFormat="1" ht="15">
      <c r="A22" s="196">
        <f t="shared" si="0"/>
        <v>18</v>
      </c>
      <c r="B22" s="909"/>
      <c r="C22" s="202"/>
      <c r="D22" s="197">
        <v>0</v>
      </c>
      <c r="E22" s="198">
        <v>0</v>
      </c>
      <c r="F22" s="197">
        <v>0</v>
      </c>
      <c r="G22" s="197">
        <v>0</v>
      </c>
      <c r="H22" s="197">
        <v>0</v>
      </c>
      <c r="I22" s="198">
        <v>0</v>
      </c>
      <c r="J22" s="197">
        <v>0</v>
      </c>
      <c r="K22" s="197">
        <v>0</v>
      </c>
      <c r="L22" s="197">
        <v>0</v>
      </c>
      <c r="M22" s="197">
        <v>0</v>
      </c>
      <c r="N22" s="197">
        <v>0</v>
      </c>
      <c r="O22" s="198">
        <v>0</v>
      </c>
    </row>
    <row r="23" spans="1:15" s="8" customFormat="1" ht="15">
      <c r="A23" s="196">
        <f t="shared" si="0"/>
        <v>19</v>
      </c>
      <c r="B23" s="909"/>
      <c r="C23" s="202"/>
      <c r="D23" s="197">
        <v>0</v>
      </c>
      <c r="E23" s="198">
        <v>0</v>
      </c>
      <c r="F23" s="197">
        <v>0</v>
      </c>
      <c r="G23" s="197">
        <v>0</v>
      </c>
      <c r="H23" s="197">
        <v>0</v>
      </c>
      <c r="I23" s="198">
        <v>0</v>
      </c>
      <c r="J23" s="197">
        <v>0</v>
      </c>
      <c r="K23" s="197">
        <v>0</v>
      </c>
      <c r="L23" s="197">
        <v>0</v>
      </c>
      <c r="M23" s="197">
        <v>0</v>
      </c>
      <c r="N23" s="197">
        <v>0</v>
      </c>
      <c r="O23" s="198">
        <v>0</v>
      </c>
    </row>
    <row r="24" spans="1:15" s="8" customFormat="1" ht="15.75">
      <c r="A24" s="196">
        <f t="shared" si="0"/>
        <v>20</v>
      </c>
      <c r="B24" s="910"/>
      <c r="C24" s="942" t="s">
        <v>119</v>
      </c>
      <c r="D24" s="961"/>
      <c r="E24" s="199">
        <f>SUM(E17:E23)</f>
        <v>0</v>
      </c>
      <c r="F24" s="200"/>
      <c r="G24" s="201">
        <f>SUM(G17:G23)</f>
        <v>0</v>
      </c>
      <c r="H24" s="200"/>
      <c r="I24" s="199">
        <f>SUM(I17:I23)</f>
        <v>0</v>
      </c>
      <c r="J24" s="200"/>
      <c r="K24" s="201">
        <f>SUM(K17:K23)</f>
        <v>0</v>
      </c>
      <c r="L24" s="200"/>
      <c r="M24" s="201">
        <f>SUM(M17:M23)</f>
        <v>0</v>
      </c>
      <c r="N24" s="200"/>
      <c r="O24" s="201">
        <f>SUM(O17:O23)</f>
        <v>0</v>
      </c>
    </row>
    <row r="25" spans="1:15" s="8" customFormat="1" ht="15.75">
      <c r="A25" s="203">
        <f>A24+1</f>
        <v>21</v>
      </c>
      <c r="B25" s="951" t="s">
        <v>120</v>
      </c>
      <c r="C25" s="957"/>
      <c r="D25" s="952"/>
      <c r="E25" s="199">
        <f>E10+E16+E24</f>
        <v>0</v>
      </c>
      <c r="F25" s="54"/>
      <c r="G25" s="201">
        <f>G10+G16+G24</f>
        <v>0</v>
      </c>
      <c r="H25" s="54"/>
      <c r="I25" s="199">
        <f>I10+I16+I24</f>
        <v>0</v>
      </c>
      <c r="J25" s="54"/>
      <c r="K25" s="48">
        <f>K10+K16+K24</f>
        <v>0</v>
      </c>
      <c r="L25" s="54"/>
      <c r="M25" s="48">
        <f>M10+M16+M24</f>
        <v>0</v>
      </c>
      <c r="N25" s="54"/>
      <c r="O25" s="199">
        <f>O10+O16+O24</f>
        <v>0</v>
      </c>
    </row>
    <row r="26" spans="1:15" ht="18">
      <c r="A26" s="114"/>
      <c r="B26" s="57"/>
      <c r="C26" s="57"/>
      <c r="D26" s="58"/>
      <c r="E26" s="59"/>
      <c r="F26" s="59"/>
      <c r="G26" s="59"/>
      <c r="H26" s="58"/>
      <c r="I26" s="60"/>
      <c r="J26" s="61"/>
      <c r="K26" s="34"/>
      <c r="L26" s="34"/>
      <c r="M26" s="34"/>
      <c r="N26" s="34"/>
      <c r="O26" s="62"/>
    </row>
    <row r="27" spans="1:15" s="8" customFormat="1" ht="15.75">
      <c r="A27" s="936" t="s">
        <v>121</v>
      </c>
      <c r="B27" s="937"/>
      <c r="C27" s="937"/>
      <c r="D27" s="937"/>
      <c r="E27" s="110">
        <f>D2</f>
        <v>2016</v>
      </c>
      <c r="F27" s="63"/>
      <c r="G27" s="63">
        <f>F2</f>
        <v>2017</v>
      </c>
      <c r="H27" s="63"/>
      <c r="I27" s="110">
        <f>H2</f>
        <v>2018</v>
      </c>
      <c r="J27" s="63"/>
      <c r="K27" s="63">
        <f>J2</f>
        <v>2019</v>
      </c>
      <c r="L27" s="63"/>
      <c r="M27" s="63">
        <f>L2</f>
        <v>2020</v>
      </c>
      <c r="N27" s="63"/>
      <c r="O27" s="110">
        <f>N2</f>
        <v>2021</v>
      </c>
    </row>
    <row r="28" spans="1:15" s="8" customFormat="1" ht="15">
      <c r="A28" s="204">
        <f>A25+1</f>
        <v>22</v>
      </c>
      <c r="B28" s="948" t="s">
        <v>122</v>
      </c>
      <c r="C28" s="949"/>
      <c r="D28" s="949"/>
      <c r="E28" s="207">
        <v>0</v>
      </c>
      <c r="F28" s="927"/>
      <c r="G28" s="208">
        <v>0</v>
      </c>
      <c r="H28" s="924"/>
      <c r="I28" s="207">
        <v>0</v>
      </c>
      <c r="J28" s="924"/>
      <c r="K28" s="209">
        <v>0</v>
      </c>
      <c r="L28" s="64"/>
      <c r="M28" s="209">
        <v>0</v>
      </c>
      <c r="N28" s="64"/>
      <c r="O28" s="207">
        <v>0</v>
      </c>
    </row>
    <row r="29" spans="1:15" s="8" customFormat="1" ht="15">
      <c r="A29" s="210">
        <f>A28+1</f>
        <v>23</v>
      </c>
      <c r="B29" s="948" t="s">
        <v>123</v>
      </c>
      <c r="C29" s="949"/>
      <c r="D29" s="949"/>
      <c r="E29" s="207">
        <v>0</v>
      </c>
      <c r="F29" s="928"/>
      <c r="G29" s="208">
        <v>0</v>
      </c>
      <c r="H29" s="925"/>
      <c r="I29" s="207">
        <v>0</v>
      </c>
      <c r="J29" s="959"/>
      <c r="K29" s="209">
        <v>0</v>
      </c>
      <c r="L29" s="64"/>
      <c r="M29" s="209">
        <v>0</v>
      </c>
      <c r="N29" s="64"/>
      <c r="O29" s="207">
        <v>0</v>
      </c>
    </row>
    <row r="30" spans="1:15" s="8" customFormat="1" ht="15">
      <c r="A30" s="210">
        <f>A29+1</f>
        <v>24</v>
      </c>
      <c r="B30" s="946" t="s">
        <v>303</v>
      </c>
      <c r="C30" s="947"/>
      <c r="D30" s="947"/>
      <c r="E30" s="207">
        <v>0</v>
      </c>
      <c r="F30" s="928"/>
      <c r="G30" s="208">
        <v>0</v>
      </c>
      <c r="H30" s="925"/>
      <c r="I30" s="207">
        <v>0</v>
      </c>
      <c r="J30" s="959"/>
      <c r="K30" s="209">
        <v>0</v>
      </c>
      <c r="L30" s="64"/>
      <c r="M30" s="209">
        <v>0</v>
      </c>
      <c r="N30" s="64"/>
      <c r="O30" s="207">
        <v>0</v>
      </c>
    </row>
    <row r="31" spans="1:15" s="8" customFormat="1" ht="15">
      <c r="A31" s="210">
        <f aca="true" t="shared" si="1" ref="A31:A40">A30+1</f>
        <v>25</v>
      </c>
      <c r="B31" s="205" t="s">
        <v>124</v>
      </c>
      <c r="C31" s="206"/>
      <c r="D31" s="206"/>
      <c r="E31" s="207">
        <v>0</v>
      </c>
      <c r="F31" s="928"/>
      <c r="G31" s="208">
        <v>0</v>
      </c>
      <c r="H31" s="925"/>
      <c r="I31" s="207">
        <v>0</v>
      </c>
      <c r="J31" s="959"/>
      <c r="K31" s="209">
        <v>0</v>
      </c>
      <c r="L31" s="64"/>
      <c r="M31" s="209">
        <v>0</v>
      </c>
      <c r="N31" s="64"/>
      <c r="O31" s="207">
        <v>0</v>
      </c>
    </row>
    <row r="32" spans="1:15" s="8" customFormat="1" ht="15">
      <c r="A32" s="210">
        <f t="shared" si="1"/>
        <v>26</v>
      </c>
      <c r="B32" s="948" t="s">
        <v>125</v>
      </c>
      <c r="C32" s="949"/>
      <c r="D32" s="949"/>
      <c r="E32" s="207">
        <v>0</v>
      </c>
      <c r="F32" s="928"/>
      <c r="G32" s="208">
        <v>0</v>
      </c>
      <c r="H32" s="925"/>
      <c r="I32" s="207">
        <v>0</v>
      </c>
      <c r="J32" s="959"/>
      <c r="K32" s="209">
        <v>0</v>
      </c>
      <c r="L32" s="64"/>
      <c r="M32" s="209">
        <v>0</v>
      </c>
      <c r="N32" s="64"/>
      <c r="O32" s="207">
        <v>0</v>
      </c>
    </row>
    <row r="33" spans="1:15" s="8" customFormat="1" ht="15">
      <c r="A33" s="210">
        <f t="shared" si="1"/>
        <v>27</v>
      </c>
      <c r="B33" s="948" t="s">
        <v>126</v>
      </c>
      <c r="C33" s="949"/>
      <c r="D33" s="949"/>
      <c r="E33" s="207">
        <v>0</v>
      </c>
      <c r="F33" s="928"/>
      <c r="G33" s="208">
        <v>0</v>
      </c>
      <c r="H33" s="925"/>
      <c r="I33" s="207">
        <v>0</v>
      </c>
      <c r="J33" s="959"/>
      <c r="K33" s="209">
        <v>0</v>
      </c>
      <c r="L33" s="64"/>
      <c r="M33" s="209">
        <v>0</v>
      </c>
      <c r="N33" s="64"/>
      <c r="O33" s="207">
        <v>0</v>
      </c>
    </row>
    <row r="34" spans="1:15" s="8" customFormat="1" ht="15">
      <c r="A34" s="210">
        <f t="shared" si="1"/>
        <v>28</v>
      </c>
      <c r="B34" s="205" t="s">
        <v>127</v>
      </c>
      <c r="C34" s="206"/>
      <c r="D34" s="206"/>
      <c r="E34" s="207">
        <v>0</v>
      </c>
      <c r="F34" s="928"/>
      <c r="G34" s="208">
        <v>0</v>
      </c>
      <c r="H34" s="925"/>
      <c r="I34" s="207">
        <v>0</v>
      </c>
      <c r="J34" s="959"/>
      <c r="K34" s="209">
        <v>0</v>
      </c>
      <c r="L34" s="64"/>
      <c r="M34" s="209">
        <v>0</v>
      </c>
      <c r="N34" s="64"/>
      <c r="O34" s="207">
        <v>0</v>
      </c>
    </row>
    <row r="35" spans="1:15" s="8" customFormat="1" ht="15">
      <c r="A35" s="210">
        <f t="shared" si="1"/>
        <v>29</v>
      </c>
      <c r="B35" s="948"/>
      <c r="C35" s="949"/>
      <c r="D35" s="949"/>
      <c r="E35" s="207">
        <v>0</v>
      </c>
      <c r="F35" s="928"/>
      <c r="G35" s="208">
        <v>0</v>
      </c>
      <c r="H35" s="925"/>
      <c r="I35" s="207">
        <v>0</v>
      </c>
      <c r="J35" s="959"/>
      <c r="K35" s="209">
        <v>0</v>
      </c>
      <c r="L35" s="64"/>
      <c r="M35" s="209">
        <v>0</v>
      </c>
      <c r="N35" s="64"/>
      <c r="O35" s="207">
        <v>0</v>
      </c>
    </row>
    <row r="36" spans="1:15" s="8" customFormat="1" ht="15">
      <c r="A36" s="210">
        <f t="shared" si="1"/>
        <v>30</v>
      </c>
      <c r="B36" s="948"/>
      <c r="C36" s="949"/>
      <c r="D36" s="949"/>
      <c r="E36" s="207">
        <v>0</v>
      </c>
      <c r="F36" s="928"/>
      <c r="G36" s="208">
        <v>0</v>
      </c>
      <c r="H36" s="925"/>
      <c r="I36" s="207">
        <v>0</v>
      </c>
      <c r="J36" s="959"/>
      <c r="K36" s="209">
        <v>0</v>
      </c>
      <c r="L36" s="64"/>
      <c r="M36" s="209">
        <v>0</v>
      </c>
      <c r="N36" s="64"/>
      <c r="O36" s="207">
        <v>0</v>
      </c>
    </row>
    <row r="37" spans="1:15" s="8" customFormat="1" ht="15">
      <c r="A37" s="210">
        <f t="shared" si="1"/>
        <v>31</v>
      </c>
      <c r="B37" s="205"/>
      <c r="C37" s="206"/>
      <c r="D37" s="206"/>
      <c r="E37" s="207"/>
      <c r="F37" s="928"/>
      <c r="G37" s="208"/>
      <c r="H37" s="925"/>
      <c r="I37" s="207"/>
      <c r="J37" s="959"/>
      <c r="K37" s="209"/>
      <c r="L37" s="64"/>
      <c r="M37" s="209"/>
      <c r="N37" s="64"/>
      <c r="O37" s="207">
        <v>0</v>
      </c>
    </row>
    <row r="38" spans="1:15" s="8" customFormat="1" ht="15">
      <c r="A38" s="210">
        <f t="shared" si="1"/>
        <v>32</v>
      </c>
      <c r="B38" s="948"/>
      <c r="C38" s="949"/>
      <c r="D38" s="949"/>
      <c r="E38" s="207">
        <v>0</v>
      </c>
      <c r="F38" s="928"/>
      <c r="G38" s="208">
        <v>0</v>
      </c>
      <c r="H38" s="925"/>
      <c r="I38" s="207">
        <v>0</v>
      </c>
      <c r="J38" s="959"/>
      <c r="K38" s="209">
        <v>0</v>
      </c>
      <c r="L38" s="64"/>
      <c r="M38" s="209">
        <v>0</v>
      </c>
      <c r="N38" s="64"/>
      <c r="O38" s="207">
        <v>0</v>
      </c>
    </row>
    <row r="39" spans="1:15" s="8" customFormat="1" ht="15">
      <c r="A39" s="210">
        <f t="shared" si="1"/>
        <v>33</v>
      </c>
      <c r="B39" s="205" t="s">
        <v>128</v>
      </c>
      <c r="C39" s="206"/>
      <c r="D39" s="206"/>
      <c r="E39" s="207">
        <v>0</v>
      </c>
      <c r="F39" s="928"/>
      <c r="G39" s="208">
        <v>0</v>
      </c>
      <c r="H39" s="925"/>
      <c r="I39" s="207">
        <v>0</v>
      </c>
      <c r="J39" s="959"/>
      <c r="K39" s="209">
        <v>0</v>
      </c>
      <c r="L39" s="64"/>
      <c r="M39" s="209">
        <v>0</v>
      </c>
      <c r="N39" s="64"/>
      <c r="O39" s="207">
        <v>0</v>
      </c>
    </row>
    <row r="40" spans="1:15" s="8" customFormat="1" ht="15.75">
      <c r="A40" s="211">
        <f t="shared" si="1"/>
        <v>34</v>
      </c>
      <c r="B40" s="951" t="s">
        <v>129</v>
      </c>
      <c r="C40" s="957"/>
      <c r="D40" s="952"/>
      <c r="E40" s="199">
        <f>SUM(E28:E39)</f>
        <v>0</v>
      </c>
      <c r="F40" s="929"/>
      <c r="G40" s="212">
        <f>SUM(G28:G39)</f>
        <v>0</v>
      </c>
      <c r="H40" s="926"/>
      <c r="I40" s="199">
        <f>SUM(I28:I39)</f>
        <v>0</v>
      </c>
      <c r="J40" s="960"/>
      <c r="K40" s="213">
        <f>SUM(K28:K39)</f>
        <v>0</v>
      </c>
      <c r="L40" s="65"/>
      <c r="M40" s="213">
        <f>SUM(M28:M39)</f>
        <v>0</v>
      </c>
      <c r="N40" s="65"/>
      <c r="O40" s="213">
        <f>SUM(O28:O39)</f>
        <v>0</v>
      </c>
    </row>
    <row r="41" spans="1:15" s="8" customFormat="1" ht="15.75">
      <c r="A41" s="211">
        <f>A40+1</f>
        <v>35</v>
      </c>
      <c r="B41" s="923" t="s">
        <v>130</v>
      </c>
      <c r="C41" s="923"/>
      <c r="D41" s="923"/>
      <c r="E41" s="199">
        <f>E25+E40</f>
        <v>0</v>
      </c>
      <c r="F41" s="110"/>
      <c r="G41" s="199">
        <f>G25+G40</f>
        <v>0</v>
      </c>
      <c r="H41" s="110"/>
      <c r="I41" s="199">
        <f>I25+I40</f>
        <v>0</v>
      </c>
      <c r="J41" s="110"/>
      <c r="K41" s="47">
        <f>K25+K40</f>
        <v>0</v>
      </c>
      <c r="L41" s="110"/>
      <c r="M41" s="47">
        <f>M25+M40</f>
        <v>0</v>
      </c>
      <c r="N41" s="110"/>
      <c r="O41" s="199">
        <f>O25+O40</f>
        <v>0</v>
      </c>
    </row>
    <row r="42" spans="1:15" s="8" customFormat="1" ht="15.75">
      <c r="A42" s="962" t="s">
        <v>272</v>
      </c>
      <c r="B42" s="962"/>
      <c r="C42" s="962"/>
      <c r="D42" s="962"/>
      <c r="E42" s="962"/>
      <c r="F42" s="962"/>
      <c r="G42" s="962"/>
      <c r="H42" s="962"/>
      <c r="I42" s="962"/>
      <c r="J42" s="963"/>
      <c r="K42" s="963"/>
      <c r="L42" s="963"/>
      <c r="M42" s="963"/>
      <c r="N42" s="963"/>
      <c r="O42" s="963"/>
    </row>
    <row r="43" spans="1:15" s="8" customFormat="1" ht="15.75">
      <c r="A43" s="214"/>
      <c r="B43" s="67"/>
      <c r="C43" s="67"/>
      <c r="D43" s="923" t="s">
        <v>83</v>
      </c>
      <c r="E43" s="923"/>
      <c r="F43" s="923"/>
      <c r="G43" s="923"/>
      <c r="H43" s="923"/>
      <c r="I43" s="923"/>
      <c r="J43" s="215"/>
      <c r="K43" s="215"/>
      <c r="L43" s="215"/>
      <c r="M43" s="215"/>
      <c r="N43" s="215"/>
      <c r="O43" s="15"/>
    </row>
    <row r="44" spans="1:14" s="8" customFormat="1" ht="15.75">
      <c r="A44" s="216"/>
      <c r="B44" s="66"/>
      <c r="C44" s="66"/>
      <c r="D44" s="217">
        <f>D2</f>
        <v>2016</v>
      </c>
      <c r="E44" s="217">
        <f>D44+1</f>
        <v>2017</v>
      </c>
      <c r="F44" s="110">
        <f>E44+1</f>
        <v>2018</v>
      </c>
      <c r="G44" s="110">
        <f>F44+1</f>
        <v>2019</v>
      </c>
      <c r="H44" s="110">
        <f>G44+1</f>
        <v>2020</v>
      </c>
      <c r="I44" s="110">
        <f>H44+1</f>
        <v>2021</v>
      </c>
      <c r="J44" s="218"/>
      <c r="K44" s="215"/>
      <c r="L44" s="215"/>
      <c r="M44" s="215"/>
      <c r="N44" s="215"/>
    </row>
    <row r="45" spans="1:14" s="8" customFormat="1" ht="18.75" customHeight="1">
      <c r="A45" s="219"/>
      <c r="B45" s="913" t="s">
        <v>131</v>
      </c>
      <c r="C45" s="915"/>
      <c r="D45" s="958"/>
      <c r="E45" s="958"/>
      <c r="F45" s="958"/>
      <c r="G45" s="958"/>
      <c r="H45" s="958"/>
      <c r="I45" s="958"/>
      <c r="J45" s="220"/>
      <c r="K45" s="215"/>
      <c r="L45" s="215"/>
      <c r="M45" s="215"/>
      <c r="N45" s="215"/>
    </row>
    <row r="46" spans="1:14" s="8" customFormat="1" ht="18.75" customHeight="1">
      <c r="A46" s="183"/>
      <c r="B46" s="944" t="s">
        <v>132</v>
      </c>
      <c r="C46" s="945"/>
      <c r="D46" s="221">
        <f>E10</f>
        <v>0</v>
      </c>
      <c r="E46" s="221">
        <f>G10</f>
        <v>0</v>
      </c>
      <c r="F46" s="221">
        <f>I10</f>
        <v>0</v>
      </c>
      <c r="G46" s="221">
        <f>K10</f>
        <v>0</v>
      </c>
      <c r="H46" s="221">
        <f>M10</f>
        <v>0</v>
      </c>
      <c r="I46" s="221">
        <f>O10</f>
        <v>0</v>
      </c>
      <c r="J46" s="222"/>
      <c r="K46" s="215"/>
      <c r="L46" s="215"/>
      <c r="M46" s="215"/>
      <c r="N46" s="215"/>
    </row>
    <row r="47" spans="1:14" s="8" customFormat="1" ht="18.75" customHeight="1">
      <c r="A47" s="183"/>
      <c r="B47" s="944" t="s">
        <v>133</v>
      </c>
      <c r="C47" s="945"/>
      <c r="D47" s="221">
        <f>E16</f>
        <v>0</v>
      </c>
      <c r="E47" s="221">
        <f>G16</f>
        <v>0</v>
      </c>
      <c r="F47" s="221">
        <f>I16</f>
        <v>0</v>
      </c>
      <c r="G47" s="221">
        <f>K16</f>
        <v>0</v>
      </c>
      <c r="H47" s="221">
        <f>M16</f>
        <v>0</v>
      </c>
      <c r="I47" s="221">
        <f>O16</f>
        <v>0</v>
      </c>
      <c r="J47" s="222"/>
      <c r="K47" s="215"/>
      <c r="L47" s="215"/>
      <c r="M47" s="215"/>
      <c r="N47" s="215"/>
    </row>
    <row r="48" spans="1:14" s="8" customFormat="1" ht="18.75" customHeight="1">
      <c r="A48" s="183"/>
      <c r="B48" s="944" t="s">
        <v>134</v>
      </c>
      <c r="C48" s="945"/>
      <c r="D48" s="221">
        <f>E24</f>
        <v>0</v>
      </c>
      <c r="E48" s="221">
        <f>G24</f>
        <v>0</v>
      </c>
      <c r="F48" s="221">
        <f>I24</f>
        <v>0</v>
      </c>
      <c r="G48" s="221">
        <f>K24</f>
        <v>0</v>
      </c>
      <c r="H48" s="221">
        <f>M24</f>
        <v>0</v>
      </c>
      <c r="I48" s="221">
        <f>O24</f>
        <v>0</v>
      </c>
      <c r="J48" s="222"/>
      <c r="K48" s="215"/>
      <c r="L48" s="215"/>
      <c r="M48" s="215"/>
      <c r="N48" s="215"/>
    </row>
    <row r="49" spans="1:14" s="8" customFormat="1" ht="16.5" customHeight="1">
      <c r="A49" s="223"/>
      <c r="B49" s="951" t="s">
        <v>120</v>
      </c>
      <c r="C49" s="952"/>
      <c r="D49" s="217">
        <f aca="true" t="shared" si="2" ref="D49:I49">SUM(D46:D48)</f>
        <v>0</v>
      </c>
      <c r="E49" s="199">
        <f t="shared" si="2"/>
        <v>0</v>
      </c>
      <c r="F49" s="199">
        <f t="shared" si="2"/>
        <v>0</v>
      </c>
      <c r="G49" s="199">
        <f t="shared" si="2"/>
        <v>0</v>
      </c>
      <c r="H49" s="199">
        <f t="shared" si="2"/>
        <v>0</v>
      </c>
      <c r="I49" s="199">
        <f t="shared" si="2"/>
        <v>0</v>
      </c>
      <c r="J49" s="224"/>
      <c r="K49" s="215"/>
      <c r="L49" s="215"/>
      <c r="M49" s="215"/>
      <c r="N49" s="215"/>
    </row>
    <row r="50" spans="1:14" s="8" customFormat="1" ht="18.75" customHeight="1">
      <c r="A50" s="225"/>
      <c r="B50" s="953" t="s">
        <v>135</v>
      </c>
      <c r="C50" s="954"/>
      <c r="D50" s="226">
        <f>E40</f>
        <v>0</v>
      </c>
      <c r="E50" s="226">
        <f>G40</f>
        <v>0</v>
      </c>
      <c r="F50" s="226">
        <f>I40</f>
        <v>0</v>
      </c>
      <c r="G50" s="226">
        <f>K40</f>
        <v>0</v>
      </c>
      <c r="H50" s="226">
        <f>M40</f>
        <v>0</v>
      </c>
      <c r="I50" s="226">
        <f>O40</f>
        <v>0</v>
      </c>
      <c r="J50" s="224"/>
      <c r="K50" s="215"/>
      <c r="L50" s="215"/>
      <c r="M50" s="215"/>
      <c r="N50" s="215"/>
    </row>
    <row r="51" spans="1:14" s="8" customFormat="1" ht="18.75" customHeight="1">
      <c r="A51" s="227"/>
      <c r="B51" s="955" t="s">
        <v>130</v>
      </c>
      <c r="C51" s="956"/>
      <c r="D51" s="199">
        <f aca="true" t="shared" si="3" ref="D51:I51">D49+D50</f>
        <v>0</v>
      </c>
      <c r="E51" s="47">
        <f t="shared" si="3"/>
        <v>0</v>
      </c>
      <c r="F51" s="47">
        <f t="shared" si="3"/>
        <v>0</v>
      </c>
      <c r="G51" s="47">
        <f t="shared" si="3"/>
        <v>0</v>
      </c>
      <c r="H51" s="47">
        <f t="shared" si="3"/>
        <v>0</v>
      </c>
      <c r="I51" s="47">
        <f t="shared" si="3"/>
        <v>0</v>
      </c>
      <c r="J51" s="222"/>
      <c r="K51" s="215"/>
      <c r="L51" s="215"/>
      <c r="M51" s="215"/>
      <c r="N51" s="215"/>
    </row>
    <row r="52" spans="1:15" ht="18">
      <c r="A52" s="950"/>
      <c r="B52" s="950"/>
      <c r="C52" s="950"/>
      <c r="D52" s="950"/>
      <c r="E52" s="950"/>
      <c r="F52" s="950"/>
      <c r="G52" s="950"/>
      <c r="H52" s="950"/>
      <c r="I52" s="950"/>
      <c r="J52" s="950"/>
      <c r="K52" s="950"/>
      <c r="L52" s="950"/>
      <c r="M52" s="950"/>
      <c r="N52" s="950"/>
      <c r="O52" s="950"/>
    </row>
    <row r="53" spans="1:15" ht="18">
      <c r="A53" s="950"/>
      <c r="B53" s="950"/>
      <c r="C53" s="950"/>
      <c r="D53" s="950"/>
      <c r="E53" s="950"/>
      <c r="F53" s="950"/>
      <c r="G53" s="950"/>
      <c r="H53" s="950"/>
      <c r="I53" s="950"/>
      <c r="J53" s="950"/>
      <c r="K53" s="950"/>
      <c r="L53" s="950"/>
      <c r="M53" s="950"/>
      <c r="N53" s="950"/>
      <c r="O53" s="950"/>
    </row>
  </sheetData>
  <sheetProtection/>
  <mergeCells count="38">
    <mergeCell ref="C24:D24"/>
    <mergeCell ref="B25:D25"/>
    <mergeCell ref="A42:O42"/>
    <mergeCell ref="B35:D35"/>
    <mergeCell ref="B38:D38"/>
    <mergeCell ref="B32:D32"/>
    <mergeCell ref="A27:D27"/>
    <mergeCell ref="B29:D29"/>
    <mergeCell ref="A53:O53"/>
    <mergeCell ref="B48:C48"/>
    <mergeCell ref="B49:C49"/>
    <mergeCell ref="B50:C50"/>
    <mergeCell ref="B51:C51"/>
    <mergeCell ref="B40:D40"/>
    <mergeCell ref="B47:C47"/>
    <mergeCell ref="D45:I45"/>
    <mergeCell ref="A52:O52"/>
    <mergeCell ref="J28:J40"/>
    <mergeCell ref="C10:D10"/>
    <mergeCell ref="B45:C45"/>
    <mergeCell ref="B46:C46"/>
    <mergeCell ref="B30:D30"/>
    <mergeCell ref="D43:I43"/>
    <mergeCell ref="B36:D36"/>
    <mergeCell ref="B33:D33"/>
    <mergeCell ref="B28:D28"/>
    <mergeCell ref="C16:D16"/>
    <mergeCell ref="B17:B24"/>
    <mergeCell ref="B11:B16"/>
    <mergeCell ref="B41:D41"/>
    <mergeCell ref="H28:H40"/>
    <mergeCell ref="F28:F40"/>
    <mergeCell ref="A1:O1"/>
    <mergeCell ref="A2:C2"/>
    <mergeCell ref="A3:B3"/>
    <mergeCell ref="A4:I4"/>
    <mergeCell ref="J4:O4"/>
    <mergeCell ref="B5:B10"/>
  </mergeCells>
  <dataValidations count="5">
    <dataValidation type="whole" operator="greaterThanOrEqual" allowBlank="1" showInputMessage="1" showErrorMessage="1" error="Jāraksta ar &quot;+&quot; zīmi " sqref="D46:D48 D50 E46:J51">
      <formula1>0</formula1>
    </dataValidation>
    <dataValidation type="custom" allowBlank="1" showInputMessage="1" showErrorMessage="1" error="Šīs lauks nav jāaizpilda" sqref="H41 H28 N41 L41 J41 F41">
      <formula1>"x"</formula1>
    </dataValidation>
    <dataValidation type="custom" allowBlank="1" showInputMessage="1" showErrorMessage="1" sqref="H24:H25 F24:F25 J24 L24 N24 J10 L10 N10 N16 L16 J16 F16 F10 H16 H10">
      <formula1>"x"</formula1>
    </dataValidation>
    <dataValidation type="custom" allowBlank="1" showInputMessage="1" showErrorMessage="1" error="Šīs lauks nav jāaizpilda" sqref="J28 L28 N28">
      <formula1>"X"</formula1>
    </dataValidation>
    <dataValidation type="whole" operator="greaterThanOrEqual" allowBlank="1" showInputMessage="1" showErrorMessage="1" error="Jāraksta ar &quot;+&quot; zīmi" sqref="J11:O15 D5:O9 J17:N23">
      <formula1>0</formula1>
    </dataValidation>
  </dataValidations>
  <printOptions/>
  <pageMargins left="0.5511811023622047" right="0.35433070866141736" top="0.6299212598425197" bottom="0.984251968503937" header="0.35433070866141736" footer="0.5118110236220472"/>
  <pageSetup horizontalDpi="600" verticalDpi="600" orientation="landscape" paperSize="9" scale="75" r:id="rId1"/>
  <rowBreaks count="1" manualBreakCount="1">
    <brk id="26" max="255" man="1"/>
  </rowBreaks>
</worksheet>
</file>

<file path=xl/worksheets/sheet9.xml><?xml version="1.0" encoding="utf-8"?>
<worksheet xmlns="http://schemas.openxmlformats.org/spreadsheetml/2006/main" xmlns:r="http://schemas.openxmlformats.org/officeDocument/2006/relationships">
  <sheetPr codeName="Sheet8">
    <tabColor indexed="11"/>
  </sheetPr>
  <dimension ref="A1:G37"/>
  <sheetViews>
    <sheetView view="pageBreakPreview" zoomScale="84" zoomScaleSheetLayoutView="84" zoomScalePageLayoutView="0" workbookViewId="0" topLeftCell="A1">
      <selection activeCell="I9" sqref="I9"/>
    </sheetView>
  </sheetViews>
  <sheetFormatPr defaultColWidth="9.140625" defaultRowHeight="15"/>
  <cols>
    <col min="1" max="1" width="5.57421875" style="113" customWidth="1"/>
    <col min="2" max="2" width="49.140625" style="0" customWidth="1"/>
    <col min="3" max="7" width="16.421875" style="0" customWidth="1"/>
  </cols>
  <sheetData>
    <row r="1" spans="1:7" ht="25.5" customHeight="1">
      <c r="A1" s="111" t="s">
        <v>273</v>
      </c>
      <c r="B1" s="966" t="s">
        <v>81</v>
      </c>
      <c r="C1" s="966"/>
      <c r="D1" s="966"/>
      <c r="E1" s="966"/>
      <c r="F1" s="966"/>
      <c r="G1" s="966"/>
    </row>
    <row r="2" spans="1:7" ht="30" customHeight="1">
      <c r="A2" s="964" t="s">
        <v>488</v>
      </c>
      <c r="B2" s="965"/>
      <c r="C2" s="967" t="s">
        <v>83</v>
      </c>
      <c r="D2" s="968"/>
      <c r="E2" s="968"/>
      <c r="F2" s="968"/>
      <c r="G2" s="968"/>
    </row>
    <row r="3" spans="1:7" ht="15.75">
      <c r="A3" s="939"/>
      <c r="B3" s="940"/>
      <c r="C3" s="110">
        <v>2017</v>
      </c>
      <c r="D3" s="110">
        <f>C3+1</f>
        <v>2018</v>
      </c>
      <c r="E3" s="110">
        <f>D3+1</f>
        <v>2019</v>
      </c>
      <c r="F3" s="110">
        <f>E3+1</f>
        <v>2020</v>
      </c>
      <c r="G3" s="110">
        <f>F3+1</f>
        <v>2021</v>
      </c>
    </row>
    <row r="4" spans="1:7" ht="15.75">
      <c r="A4" s="228">
        <v>1</v>
      </c>
      <c r="B4" s="63" t="s">
        <v>0</v>
      </c>
      <c r="C4" s="229">
        <v>0</v>
      </c>
      <c r="D4" s="229">
        <f>C36</f>
        <v>0</v>
      </c>
      <c r="E4" s="229">
        <f>D36</f>
        <v>0</v>
      </c>
      <c r="F4" s="229">
        <f>E36</f>
        <v>0</v>
      </c>
      <c r="G4" s="229">
        <f>F36</f>
        <v>0</v>
      </c>
    </row>
    <row r="5" spans="1:7" ht="15.75">
      <c r="A5" s="95">
        <v>2</v>
      </c>
      <c r="B5" s="230" t="s">
        <v>18</v>
      </c>
      <c r="C5" s="229">
        <f>SUM(C6:C15)</f>
        <v>0</v>
      </c>
      <c r="D5" s="229">
        <f>SUM(D6:D15)</f>
        <v>0</v>
      </c>
      <c r="E5" s="229">
        <f>SUM(E6:E15)</f>
        <v>0</v>
      </c>
      <c r="F5" s="231">
        <f>SUM(F6:F15)</f>
        <v>0</v>
      </c>
      <c r="G5" s="231">
        <f>SUM(G6:G15)</f>
        <v>0</v>
      </c>
    </row>
    <row r="6" spans="1:7" ht="15">
      <c r="A6" s="187">
        <f aca="true" t="shared" si="0" ref="A6:A36">1+A5</f>
        <v>3</v>
      </c>
      <c r="B6" s="232" t="s">
        <v>139</v>
      </c>
      <c r="C6" s="233">
        <v>0</v>
      </c>
      <c r="D6" s="233">
        <v>0</v>
      </c>
      <c r="E6" s="233">
        <v>0</v>
      </c>
      <c r="F6" s="233">
        <f>SUM(F7:F21)</f>
        <v>0</v>
      </c>
      <c r="G6" s="233">
        <f>SUM(G7:G21)</f>
        <v>0</v>
      </c>
    </row>
    <row r="7" spans="1:7" ht="15">
      <c r="A7" s="187">
        <f t="shared" si="0"/>
        <v>4</v>
      </c>
      <c r="B7" s="232" t="s">
        <v>139</v>
      </c>
      <c r="C7" s="233">
        <v>0</v>
      </c>
      <c r="D7" s="233">
        <v>0</v>
      </c>
      <c r="E7" s="233">
        <v>0</v>
      </c>
      <c r="F7" s="233">
        <v>0</v>
      </c>
      <c r="G7" s="233">
        <v>0</v>
      </c>
    </row>
    <row r="8" spans="1:7" ht="15">
      <c r="A8" s="187">
        <f t="shared" si="0"/>
        <v>5</v>
      </c>
      <c r="B8" s="232" t="s">
        <v>139</v>
      </c>
      <c r="C8" s="233">
        <v>0</v>
      </c>
      <c r="D8" s="233">
        <v>0</v>
      </c>
      <c r="E8" s="233">
        <v>0</v>
      </c>
      <c r="F8" s="233">
        <v>0</v>
      </c>
      <c r="G8" s="233">
        <v>0</v>
      </c>
    </row>
    <row r="9" spans="1:7" ht="30.75">
      <c r="A9" s="187">
        <f t="shared" si="0"/>
        <v>6</v>
      </c>
      <c r="B9" s="234" t="s">
        <v>140</v>
      </c>
      <c r="C9" s="233">
        <v>0</v>
      </c>
      <c r="D9" s="233">
        <v>0</v>
      </c>
      <c r="E9" s="233">
        <v>0</v>
      </c>
      <c r="F9" s="233">
        <v>0</v>
      </c>
      <c r="G9" s="233">
        <v>0</v>
      </c>
    </row>
    <row r="10" spans="1:7" ht="15">
      <c r="A10" s="187">
        <f t="shared" si="0"/>
        <v>7</v>
      </c>
      <c r="B10" s="232" t="s">
        <v>141</v>
      </c>
      <c r="C10" s="233">
        <v>0</v>
      </c>
      <c r="D10" s="233">
        <v>0</v>
      </c>
      <c r="E10" s="233">
        <v>0</v>
      </c>
      <c r="F10" s="233">
        <v>0</v>
      </c>
      <c r="G10" s="233">
        <v>0</v>
      </c>
    </row>
    <row r="11" spans="1:7" ht="15">
      <c r="A11" s="187">
        <f t="shared" si="0"/>
        <v>8</v>
      </c>
      <c r="B11" s="232" t="s">
        <v>4</v>
      </c>
      <c r="C11" s="233">
        <v>0</v>
      </c>
      <c r="D11" s="233">
        <v>0</v>
      </c>
      <c r="E11" s="233">
        <v>0</v>
      </c>
      <c r="F11" s="233">
        <v>0</v>
      </c>
      <c r="G11" s="233">
        <v>0</v>
      </c>
    </row>
    <row r="12" spans="1:7" ht="15">
      <c r="A12" s="187">
        <f t="shared" si="0"/>
        <v>9</v>
      </c>
      <c r="B12" s="235" t="s">
        <v>2</v>
      </c>
      <c r="C12" s="233">
        <v>0</v>
      </c>
      <c r="D12" s="233">
        <v>0</v>
      </c>
      <c r="E12" s="233">
        <v>0</v>
      </c>
      <c r="F12" s="233">
        <v>0</v>
      </c>
      <c r="G12" s="233">
        <v>0</v>
      </c>
    </row>
    <row r="13" spans="1:7" ht="30.75">
      <c r="A13" s="187">
        <f t="shared" si="0"/>
        <v>10</v>
      </c>
      <c r="B13" s="236" t="s">
        <v>3</v>
      </c>
      <c r="C13" s="233">
        <v>0</v>
      </c>
      <c r="D13" s="233">
        <v>0</v>
      </c>
      <c r="E13" s="233">
        <v>0</v>
      </c>
      <c r="F13" s="233">
        <v>0</v>
      </c>
      <c r="G13" s="233">
        <v>0</v>
      </c>
    </row>
    <row r="14" spans="1:7" ht="15">
      <c r="A14" s="187">
        <f t="shared" si="0"/>
        <v>11</v>
      </c>
      <c r="B14" s="235" t="s">
        <v>142</v>
      </c>
      <c r="C14" s="233">
        <v>0</v>
      </c>
      <c r="D14" s="233">
        <v>0</v>
      </c>
      <c r="E14" s="233">
        <v>0</v>
      </c>
      <c r="F14" s="233">
        <v>0</v>
      </c>
      <c r="G14" s="233">
        <v>0</v>
      </c>
    </row>
    <row r="15" spans="1:7" ht="15">
      <c r="A15" s="187">
        <f t="shared" si="0"/>
        <v>12</v>
      </c>
      <c r="B15" s="237"/>
      <c r="C15" s="233">
        <v>0</v>
      </c>
      <c r="D15" s="233">
        <v>0</v>
      </c>
      <c r="E15" s="233">
        <v>0</v>
      </c>
      <c r="F15" s="233">
        <v>0</v>
      </c>
      <c r="G15" s="233">
        <v>0</v>
      </c>
    </row>
    <row r="16" spans="1:7" ht="15.75">
      <c r="A16" s="54">
        <f t="shared" si="0"/>
        <v>13</v>
      </c>
      <c r="B16" s="238"/>
      <c r="C16" s="229">
        <f>SUM(C17:C35)</f>
        <v>0</v>
      </c>
      <c r="D16" s="229">
        <f>SUM(D17:D35)</f>
        <v>0</v>
      </c>
      <c r="E16" s="229">
        <f>SUM(E17:E35)</f>
        <v>0</v>
      </c>
      <c r="F16" s="229">
        <f>SUM(F17:F35)</f>
        <v>0</v>
      </c>
      <c r="G16" s="229">
        <f>SUM(G17:G35)</f>
        <v>0</v>
      </c>
    </row>
    <row r="17" spans="1:7" ht="15">
      <c r="A17" s="187">
        <f t="shared" si="0"/>
        <v>14</v>
      </c>
      <c r="B17" s="235" t="s">
        <v>143</v>
      </c>
      <c r="C17" s="233">
        <v>0</v>
      </c>
      <c r="D17" s="233">
        <v>0</v>
      </c>
      <c r="E17" s="233">
        <v>0</v>
      </c>
      <c r="F17" s="233">
        <v>0</v>
      </c>
      <c r="G17" s="233">
        <v>0</v>
      </c>
    </row>
    <row r="18" spans="1:7" ht="15">
      <c r="A18" s="187">
        <f t="shared" si="0"/>
        <v>15</v>
      </c>
      <c r="B18" s="235" t="s">
        <v>143</v>
      </c>
      <c r="C18" s="233">
        <v>0</v>
      </c>
      <c r="D18" s="233">
        <v>0</v>
      </c>
      <c r="E18" s="233">
        <v>0</v>
      </c>
      <c r="F18" s="233">
        <v>0</v>
      </c>
      <c r="G18" s="233">
        <v>0</v>
      </c>
    </row>
    <row r="19" spans="1:7" ht="15">
      <c r="A19" s="187">
        <f t="shared" si="0"/>
        <v>16</v>
      </c>
      <c r="B19" s="235" t="s">
        <v>144</v>
      </c>
      <c r="C19" s="233">
        <v>0</v>
      </c>
      <c r="D19" s="233"/>
      <c r="E19" s="233">
        <v>0</v>
      </c>
      <c r="F19" s="233">
        <v>0</v>
      </c>
      <c r="G19" s="233">
        <v>0</v>
      </c>
    </row>
    <row r="20" spans="1:7" ht="15">
      <c r="A20" s="187">
        <f t="shared" si="0"/>
        <v>17</v>
      </c>
      <c r="B20" s="235" t="s">
        <v>145</v>
      </c>
      <c r="C20" s="233">
        <v>0</v>
      </c>
      <c r="D20" s="233">
        <v>0</v>
      </c>
      <c r="E20" s="233">
        <v>0</v>
      </c>
      <c r="F20" s="233">
        <v>0</v>
      </c>
      <c r="G20" s="233">
        <v>0</v>
      </c>
    </row>
    <row r="21" spans="1:7" ht="15">
      <c r="A21" s="187">
        <f t="shared" si="0"/>
        <v>18</v>
      </c>
      <c r="B21" s="235" t="s">
        <v>146</v>
      </c>
      <c r="C21" s="233">
        <v>0</v>
      </c>
      <c r="D21" s="233">
        <v>0</v>
      </c>
      <c r="E21" s="233">
        <v>0</v>
      </c>
      <c r="F21" s="233">
        <v>0</v>
      </c>
      <c r="G21" s="233">
        <v>0</v>
      </c>
    </row>
    <row r="22" spans="1:7" ht="15">
      <c r="A22" s="187">
        <f t="shared" si="0"/>
        <v>19</v>
      </c>
      <c r="B22" s="235" t="s">
        <v>147</v>
      </c>
      <c r="C22" s="233">
        <v>0</v>
      </c>
      <c r="D22" s="233">
        <v>0</v>
      </c>
      <c r="E22" s="233">
        <v>0</v>
      </c>
      <c r="F22" s="233">
        <v>0</v>
      </c>
      <c r="G22" s="233">
        <v>0</v>
      </c>
    </row>
    <row r="23" spans="1:7" ht="15">
      <c r="A23" s="187">
        <f t="shared" si="0"/>
        <v>20</v>
      </c>
      <c r="B23" s="235" t="s">
        <v>148</v>
      </c>
      <c r="C23" s="233">
        <v>0</v>
      </c>
      <c r="D23" s="233"/>
      <c r="E23" s="233">
        <v>0</v>
      </c>
      <c r="F23" s="233">
        <v>0</v>
      </c>
      <c r="G23" s="233">
        <v>0</v>
      </c>
    </row>
    <row r="24" spans="1:7" ht="15">
      <c r="A24" s="187">
        <f t="shared" si="0"/>
        <v>21</v>
      </c>
      <c r="B24" s="235" t="s">
        <v>149</v>
      </c>
      <c r="C24" s="233">
        <v>0</v>
      </c>
      <c r="D24" s="233">
        <v>0</v>
      </c>
      <c r="E24" s="233">
        <v>0</v>
      </c>
      <c r="F24" s="233">
        <v>0</v>
      </c>
      <c r="G24" s="233">
        <v>0</v>
      </c>
    </row>
    <row r="25" spans="1:7" ht="15">
      <c r="A25" s="187">
        <f t="shared" si="0"/>
        <v>22</v>
      </c>
      <c r="B25" s="235" t="s">
        <v>150</v>
      </c>
      <c r="C25" s="233">
        <v>0</v>
      </c>
      <c r="D25" s="233">
        <v>0</v>
      </c>
      <c r="E25" s="233">
        <v>0</v>
      </c>
      <c r="F25" s="233">
        <v>0</v>
      </c>
      <c r="G25" s="233">
        <v>0</v>
      </c>
    </row>
    <row r="26" spans="1:7" ht="15">
      <c r="A26" s="187">
        <f t="shared" si="0"/>
        <v>23</v>
      </c>
      <c r="B26" s="239" t="s">
        <v>151</v>
      </c>
      <c r="C26" s="233">
        <v>0</v>
      </c>
      <c r="D26" s="233">
        <v>0</v>
      </c>
      <c r="E26" s="233">
        <v>0</v>
      </c>
      <c r="F26" s="233">
        <v>0</v>
      </c>
      <c r="G26" s="233">
        <v>0</v>
      </c>
    </row>
    <row r="27" spans="1:7" ht="15">
      <c r="A27" s="187">
        <f t="shared" si="0"/>
        <v>24</v>
      </c>
      <c r="B27" s="235" t="s">
        <v>73</v>
      </c>
      <c r="C27" s="233">
        <v>0</v>
      </c>
      <c r="D27" s="233">
        <v>0</v>
      </c>
      <c r="E27" s="233">
        <v>0</v>
      </c>
      <c r="F27" s="233">
        <v>0</v>
      </c>
      <c r="G27" s="233">
        <v>0</v>
      </c>
    </row>
    <row r="28" spans="1:7" ht="15">
      <c r="A28" s="187">
        <f t="shared" si="0"/>
        <v>25</v>
      </c>
      <c r="B28" s="186" t="s">
        <v>13</v>
      </c>
      <c r="C28" s="233">
        <v>0</v>
      </c>
      <c r="D28" s="233">
        <v>0</v>
      </c>
      <c r="E28" s="233">
        <v>0</v>
      </c>
      <c r="F28" s="233">
        <v>0</v>
      </c>
      <c r="G28" s="233">
        <v>0</v>
      </c>
    </row>
    <row r="29" spans="1:7" ht="71.25">
      <c r="A29" s="187">
        <f t="shared" si="0"/>
        <v>26</v>
      </c>
      <c r="B29" s="239" t="s">
        <v>360</v>
      </c>
      <c r="C29" s="233">
        <v>0</v>
      </c>
      <c r="D29" s="233">
        <v>0</v>
      </c>
      <c r="E29" s="233">
        <v>0</v>
      </c>
      <c r="F29" s="233">
        <v>0</v>
      </c>
      <c r="G29" s="233">
        <v>0</v>
      </c>
    </row>
    <row r="30" spans="1:7" ht="15">
      <c r="A30" s="187">
        <f t="shared" si="0"/>
        <v>27</v>
      </c>
      <c r="B30" s="235" t="s">
        <v>46</v>
      </c>
      <c r="C30" s="233">
        <v>0</v>
      </c>
      <c r="D30" s="233">
        <v>0</v>
      </c>
      <c r="E30" s="233">
        <v>0</v>
      </c>
      <c r="F30" s="233">
        <v>0</v>
      </c>
      <c r="G30" s="233">
        <v>0</v>
      </c>
    </row>
    <row r="31" spans="1:7" ht="15">
      <c r="A31" s="187">
        <f t="shared" si="0"/>
        <v>28</v>
      </c>
      <c r="B31" s="235" t="s">
        <v>14</v>
      </c>
      <c r="C31" s="233">
        <v>0</v>
      </c>
      <c r="D31" s="233">
        <v>0</v>
      </c>
      <c r="E31" s="233">
        <v>0</v>
      </c>
      <c r="F31" s="233">
        <v>0</v>
      </c>
      <c r="G31" s="233">
        <v>0</v>
      </c>
    </row>
    <row r="32" spans="1:7" ht="15">
      <c r="A32" s="187">
        <f t="shared" si="0"/>
        <v>29</v>
      </c>
      <c r="B32" s="235" t="s">
        <v>15</v>
      </c>
      <c r="C32" s="233">
        <v>0</v>
      </c>
      <c r="D32" s="233">
        <v>0</v>
      </c>
      <c r="E32" s="233">
        <v>0</v>
      </c>
      <c r="F32" s="233">
        <v>0</v>
      </c>
      <c r="G32" s="233">
        <v>0</v>
      </c>
    </row>
    <row r="33" spans="1:7" ht="15">
      <c r="A33" s="187">
        <f t="shared" si="0"/>
        <v>30</v>
      </c>
      <c r="B33" s="235" t="s">
        <v>16</v>
      </c>
      <c r="C33" s="233">
        <v>0</v>
      </c>
      <c r="D33" s="233"/>
      <c r="E33" s="233">
        <v>0</v>
      </c>
      <c r="F33" s="233">
        <v>0</v>
      </c>
      <c r="G33" s="233">
        <v>0</v>
      </c>
    </row>
    <row r="34" spans="1:7" ht="19.5" customHeight="1">
      <c r="A34" s="187">
        <f t="shared" si="0"/>
        <v>31</v>
      </c>
      <c r="B34" s="235" t="s">
        <v>17</v>
      </c>
      <c r="C34" s="233">
        <v>0</v>
      </c>
      <c r="D34" s="233">
        <v>0</v>
      </c>
      <c r="E34" s="233">
        <v>0</v>
      </c>
      <c r="F34" s="233">
        <v>0</v>
      </c>
      <c r="G34" s="233">
        <v>0</v>
      </c>
    </row>
    <row r="35" spans="1:7" ht="18.75" customHeight="1">
      <c r="A35" s="187">
        <f t="shared" si="0"/>
        <v>32</v>
      </c>
      <c r="B35" s="235" t="s">
        <v>152</v>
      </c>
      <c r="C35" s="233">
        <v>0</v>
      </c>
      <c r="D35" s="233">
        <v>0</v>
      </c>
      <c r="E35" s="233">
        <v>0</v>
      </c>
      <c r="F35" s="233"/>
      <c r="G35" s="233"/>
    </row>
    <row r="36" spans="1:7" ht="28.5" customHeight="1">
      <c r="A36" s="54">
        <f t="shared" si="0"/>
        <v>33</v>
      </c>
      <c r="B36" s="240" t="s">
        <v>361</v>
      </c>
      <c r="C36" s="229">
        <f>C4+C5-C16</f>
        <v>0</v>
      </c>
      <c r="D36" s="229">
        <f>D4+D5-D16</f>
        <v>0</v>
      </c>
      <c r="E36" s="229">
        <f>E4+E5-E16</f>
        <v>0</v>
      </c>
      <c r="F36" s="229">
        <f>F4+F5-F16</f>
        <v>0</v>
      </c>
      <c r="G36" s="229">
        <f>G4+G5-G16</f>
        <v>0</v>
      </c>
    </row>
    <row r="37" spans="1:5" ht="18">
      <c r="A37" s="112"/>
      <c r="B37" s="68" t="s">
        <v>153</v>
      </c>
      <c r="C37" s="68"/>
      <c r="D37" s="68"/>
      <c r="E37" s="68"/>
    </row>
  </sheetData>
  <sheetProtection/>
  <mergeCells count="4">
    <mergeCell ref="A2:B2"/>
    <mergeCell ref="A3:B3"/>
    <mergeCell ref="B1:G1"/>
    <mergeCell ref="C2:G2"/>
  </mergeCells>
  <conditionalFormatting sqref="C36:G36">
    <cfRule type="cellIs" priority="1" dxfId="0" operator="lessThan" stopIfTrue="1">
      <formula>0</formula>
    </cfRule>
  </conditionalFormatting>
  <dataValidations count="7">
    <dataValidation type="whole" operator="greaterThanOrEqual" allowBlank="1" showInputMessage="1" showErrorMessage="1" error="Naudas plūsmas izdevumus jāraksta ar &quot;+&quot; zīmi" sqref="C31:E35 C29:E29 F34:G34">
      <formula1>0</formula1>
    </dataValidation>
    <dataValidation operator="greaterThanOrEqual" allowBlank="1" showInputMessage="1" showErrorMessage="1" error="Naudas plūsmas izdevumus jāraksta ar &quot;+&quot; zīmi" sqref="C30:E30"/>
    <dataValidation operator="greaterThanOrEqual" allowBlank="1" showInputMessage="1" showErrorMessage="1" error="Jāraksta ar &quot;+&quot; zīmi " sqref="C9:E9 C13:E13"/>
    <dataValidation type="whole" operator="greaterThanOrEqual" allowBlank="1" showInputMessage="1" showErrorMessage="1" error="Naudas plūsmas izdevumi jāraksta ar &quot;+&quot; zīmi" sqref="C17:E28">
      <formula1>0</formula1>
    </dataValidation>
    <dataValidation type="whole" operator="greaterThanOrEqual" allowBlank="1" showInputMessage="1" showErrorMessage="1" error="Jāraksta ar &quot;+&quot; zīmi " sqref="C6:E8 C14:E15 C10:E12">
      <formula1>0</formula1>
    </dataValidation>
    <dataValidation type="whole" operator="greaterThanOrEqual" allowBlank="1" showInputMessage="1" showErrorMessage="1" error="Naudas plūsmas izdevumus jāraksta ar &quot;-&quot; zīmi" sqref="C16:G16">
      <formula1>0</formula1>
    </dataValidation>
    <dataValidation allowBlank="1" showInputMessage="1" showErrorMessage="1" prompt="Naudas plūsmā naudas atlikumam katra mēneša beigās jābūt pozītīvam  " sqref="C36:G36"/>
  </dataValidations>
  <printOptions/>
  <pageMargins left="0.5905511811023623" right="0.5905511811023623" top="0.984251968503937" bottom="0.984251968503937" header="0.5118110236220472" footer="0.5118110236220472"/>
  <pageSetup horizontalDpi="600" verticalDpi="600" orientation="landscape"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Inga Benfelde</cp:lastModifiedBy>
  <cp:lastPrinted>2015-07-29T07:10:19Z</cp:lastPrinted>
  <dcterms:created xsi:type="dcterms:W3CDTF">2003-09-17T12:59:00Z</dcterms:created>
  <dcterms:modified xsi:type="dcterms:W3CDTF">2022-10-25T11:41:49Z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